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690" windowHeight="7140" activeTab="0"/>
  </bookViews>
  <sheets>
    <sheet name="Cenik UP 2006-07" sheetId="1" r:id="rId1"/>
  </sheets>
  <definedNames/>
  <calcPr fullCalcOnLoad="1"/>
</workbook>
</file>

<file path=xl/sharedStrings.xml><?xml version="1.0" encoding="utf-8"?>
<sst xmlns="http://schemas.openxmlformats.org/spreadsheetml/2006/main" count="259" uniqueCount="172">
  <si>
    <t>a)</t>
  </si>
  <si>
    <t>b)</t>
  </si>
  <si>
    <t>c)</t>
  </si>
  <si>
    <t>d)</t>
  </si>
  <si>
    <t>e)</t>
  </si>
  <si>
    <t>f)</t>
  </si>
  <si>
    <t>g)</t>
  </si>
  <si>
    <t>odškodnine</t>
  </si>
  <si>
    <t>i)</t>
  </si>
  <si>
    <t>Ta cenik se objavi na oglasni deski in na spletni strani Univerze na Primorskem, Pedagoške fakultete Koper.</t>
  </si>
  <si>
    <t>Pedagoške fakultete Koper</t>
  </si>
  <si>
    <t xml:space="preserve">Prispevke študentov in drugih uporabnikov lahko članica zaračuna na podlagi Pravilnika o šolninah in drugih </t>
  </si>
  <si>
    <t>Univerze na Primorskem</t>
  </si>
  <si>
    <t>Upravni odbor</t>
  </si>
  <si>
    <t>Predsednik</t>
  </si>
  <si>
    <t>obrazci</t>
  </si>
  <si>
    <t>nalepka za študentsko izkaznico</t>
  </si>
  <si>
    <t>potrdilo o vpisu (8 izvodov)</t>
  </si>
  <si>
    <t>doc. dr. Boris Zgrablić, l.r.</t>
  </si>
  <si>
    <t>-</t>
  </si>
  <si>
    <t>prispevki za terenski pouk, strokovne ekskurzije</t>
  </si>
  <si>
    <t>po dejanskih stroških</t>
  </si>
  <si>
    <t>prispevki za laboratorijske vaje</t>
  </si>
  <si>
    <t>č)</t>
  </si>
  <si>
    <t>programi nadaljnjega izobraževanja in usposabljanja</t>
  </si>
  <si>
    <t>se določi v skladu z navodili Ministrstva za šolstvo in šport RS</t>
  </si>
  <si>
    <t>1.500,00 USD</t>
  </si>
  <si>
    <t>2.000,00 USD</t>
  </si>
  <si>
    <t>prispevki za zdravstveno zavarovanje</t>
  </si>
  <si>
    <t>priznavanje oz. uveljavitev izpitov opravljenih izven študijskega programa</t>
  </si>
  <si>
    <t>4. RAZLIČNA IZDANA POTRDILA, SKLEPI IN OSTALI DOKUMENTI</t>
  </si>
  <si>
    <t>študentske izkaznice</t>
  </si>
  <si>
    <t>sklepi</t>
  </si>
  <si>
    <t>o določitvi pogojev za nadaljevanje študija po prekinitvi - več kot 2 leti</t>
  </si>
  <si>
    <t>za vpis po merilih za prehode</t>
  </si>
  <si>
    <t>indeksa</t>
  </si>
  <si>
    <t>Tržna cena novega gradiva.</t>
  </si>
  <si>
    <t>rezervacija gradiva</t>
  </si>
  <si>
    <t>poštnina</t>
  </si>
  <si>
    <t>Skupaj prispevki ob prvem vpisu</t>
  </si>
  <si>
    <t>Skupaj prispevki za višje letnike, absolvente in ponavljalce</t>
  </si>
  <si>
    <t xml:space="preserve">ki ga strošek nadstandarda predstavlja v celotnih prispevkih ob vpisu, ravno tako pa je Študentski svet UP PEF </t>
  </si>
  <si>
    <t>SIT</t>
  </si>
  <si>
    <t>EUR</t>
  </si>
  <si>
    <t>v študijskem letu 2006/2007</t>
  </si>
  <si>
    <t>Cene so navedene v tolarjih (SIT), razen kjer je določeno drugače.</t>
  </si>
  <si>
    <t>2003/04</t>
  </si>
  <si>
    <t>2004/05</t>
  </si>
  <si>
    <t>2005/06</t>
  </si>
  <si>
    <t>+/- v %</t>
  </si>
  <si>
    <t>1. PRISPEVKI OB VPISU</t>
  </si>
  <si>
    <t>Vpisni stroški</t>
  </si>
  <si>
    <t>Drugi stroški povezani s študijsko dejavnostjo</t>
  </si>
  <si>
    <t>Doplačila na predlog oziroma ob soglasju študentskega sveta</t>
  </si>
  <si>
    <t>2. ŠOLNINE IN PRISPEVKI ZA ŠTUDIJ</t>
  </si>
  <si>
    <t>dodiplomski študij, 1. bolonjska stopnja</t>
  </si>
  <si>
    <t>podiplomski študij, 2. in 3. bolonjska stopnja</t>
  </si>
  <si>
    <t>praksa, nastopi - za osebe brez statusa študenta</t>
  </si>
  <si>
    <t>1.193,11 EUR</t>
  </si>
  <si>
    <t>1.590,80 EUR</t>
  </si>
  <si>
    <t>po računu ZZZV</t>
  </si>
  <si>
    <t>šolnina za izredni študij - za letnik</t>
  </si>
  <si>
    <t>Predšolska vzgoja (VS)</t>
  </si>
  <si>
    <t>Matematične znanosti</t>
  </si>
  <si>
    <t>Računalništvo in informatika</t>
  </si>
  <si>
    <t>h)</t>
  </si>
  <si>
    <t>3. PRISPEVEK ZA ŠTUDIJ - IZPITI</t>
  </si>
  <si>
    <t xml:space="preserve">opravljanje izpita za osebe, ki opravljajo četrto in nadaljno opravljanje izpita
</t>
  </si>
  <si>
    <t>opravljanje izpita pri neformalnih oblikah izobraževanja</t>
  </si>
  <si>
    <t>dvojnik (taksa in materialni stroški)</t>
  </si>
  <si>
    <t>diplomske listine</t>
  </si>
  <si>
    <t>priloge k diplomi v slovenskem ali angleškem jeziku</t>
  </si>
  <si>
    <t>potrdila o dokončanju strokovnega izpopolnjevanja oz. izobraževanja</t>
  </si>
  <si>
    <t>o določitvi pogojev za nadaljevanje študija po prekinitvi - več kot 10 let</t>
  </si>
  <si>
    <t>reševanje vlog</t>
  </si>
  <si>
    <t>za priznavanje znanj in spretnosti</t>
  </si>
  <si>
    <t xml:space="preserve">študentje UP </t>
  </si>
  <si>
    <t>zajeto v vpisnini</t>
  </si>
  <si>
    <t>zajeto v prispevkih ob vpisu</t>
  </si>
  <si>
    <t>študentje drugih univerz ali samostojnih visokošolskih zavodov</t>
  </si>
  <si>
    <t>druge fizične osebe</t>
  </si>
  <si>
    <t>pravne osebe</t>
  </si>
  <si>
    <t>zamudnine (enota na dan)</t>
  </si>
  <si>
    <t>dnevna zamudnina</t>
  </si>
  <si>
    <t>opomin</t>
  </si>
  <si>
    <t>prvi opomin</t>
  </si>
  <si>
    <t>drugi opomin</t>
  </si>
  <si>
    <t>tretji opomin</t>
  </si>
  <si>
    <t>opomin pred tožbo</t>
  </si>
  <si>
    <t>medknjižnična izmenjava</t>
  </si>
  <si>
    <t>iz slovenskih knjižnic</t>
  </si>
  <si>
    <t>iz tujine</t>
  </si>
  <si>
    <t xml:space="preserve">poizvedbe po bazah - tiskanje poizvedb iz baz podatkov na stran  </t>
  </si>
  <si>
    <t>za izgubljeno ali uničeno gradivo</t>
  </si>
  <si>
    <t>uničena ali poškodovana nalepka s črtno kodo</t>
  </si>
  <si>
    <t>vezava gradiva</t>
  </si>
  <si>
    <t>stroški opreme nadomestnega gradiva (na enoto)</t>
  </si>
  <si>
    <t>fotokopiranje</t>
  </si>
  <si>
    <t>stran A4</t>
  </si>
  <si>
    <t>stran A3</t>
  </si>
  <si>
    <t>naročilo fotokopiranja članka na stran A4</t>
  </si>
  <si>
    <t>naročilo fotokopiranja članka na stran A3</t>
  </si>
  <si>
    <t>dvojnik izkaznice</t>
  </si>
  <si>
    <t xml:space="preserve">III. IZVOLITEV V NAZIV </t>
  </si>
  <si>
    <t>visokošolski učitelj ali znanstveni delavec (prva izvolitev)</t>
  </si>
  <si>
    <t>visokošolski učitelj ali znanstveni delavec (ponovna izvolitev)</t>
  </si>
  <si>
    <t>visokošolski ali raziskovalni sodelavec in ostali nazivi</t>
  </si>
  <si>
    <t>IV. NAJEM PROSTOROV IN OPREME</t>
  </si>
  <si>
    <t>srednja predavalnica (od 30 do 100 sedežev)</t>
  </si>
  <si>
    <t>mala predavalnica (do 30 sedežev)</t>
  </si>
  <si>
    <t>računalniško opremljeni prostor</t>
  </si>
  <si>
    <t>učilnica opremljena z glasbili</t>
  </si>
  <si>
    <t>grafoskop</t>
  </si>
  <si>
    <t>TV z video rekorderjem</t>
  </si>
  <si>
    <t>LCD projektor</t>
  </si>
  <si>
    <t>kamera</t>
  </si>
  <si>
    <t>prenosni računalnik</t>
  </si>
  <si>
    <t>druga oprema (cd predvajalec, kasetnik…)</t>
  </si>
  <si>
    <t>V. DRUGO</t>
  </si>
  <si>
    <t>izdaja sklepov</t>
  </si>
  <si>
    <t>izdaja potrdila za dokup delovne dobe ali o uveljavljanju študijskih let</t>
  </si>
  <si>
    <r>
      <t xml:space="preserve">priznavanje oz. uveljavljanje strokovne prakse 
</t>
    </r>
    <r>
      <rPr>
        <sz val="10"/>
        <rFont val="Arial"/>
        <family val="2"/>
      </rPr>
      <t>in priznavanje oz. uveljavljanje neformalnega izobraževanja</t>
    </r>
  </si>
  <si>
    <r>
      <t xml:space="preserve">nadstandard </t>
    </r>
    <r>
      <rPr>
        <vertAlign val="superscript"/>
        <sz val="10"/>
        <rFont val="Arial"/>
        <family val="2"/>
      </rPr>
      <t>[3]</t>
    </r>
  </si>
  <si>
    <r>
      <t xml:space="preserve">obštudijske dejavnosti </t>
    </r>
    <r>
      <rPr>
        <vertAlign val="superscript"/>
        <sz val="10"/>
        <rFont val="Arial"/>
        <family val="2"/>
      </rPr>
      <t>[2]</t>
    </r>
  </si>
  <si>
    <r>
      <t xml:space="preserve">študentska izkaznica </t>
    </r>
    <r>
      <rPr>
        <vertAlign val="superscript"/>
        <sz val="10"/>
        <rFont val="Arial"/>
        <family val="2"/>
      </rPr>
      <t>[1]</t>
    </r>
  </si>
  <si>
    <r>
      <t xml:space="preserve">na umetniškem področju in drugih ved </t>
    </r>
    <r>
      <rPr>
        <vertAlign val="superscript"/>
        <sz val="10"/>
        <rFont val="Arial"/>
        <family val="2"/>
      </rPr>
      <t>[6]</t>
    </r>
  </si>
  <si>
    <r>
      <t xml:space="preserve">področje družbenih in humanističnih ved </t>
    </r>
    <r>
      <rPr>
        <vertAlign val="superscript"/>
        <sz val="10"/>
        <rFont val="Arial"/>
        <family val="2"/>
      </rPr>
      <t>[6]</t>
    </r>
  </si>
  <si>
    <r>
      <t xml:space="preserve">šolnina za redni dodiplomski študij (tuji državljani) </t>
    </r>
    <r>
      <rPr>
        <vertAlign val="superscript"/>
        <sz val="10"/>
        <rFont val="Arial"/>
        <family val="2"/>
      </rPr>
      <t>[5]</t>
    </r>
    <r>
      <rPr>
        <sz val="10"/>
        <rFont val="Arial"/>
        <family val="0"/>
      </rPr>
      <t xml:space="preserve"> - za letnik</t>
    </r>
  </si>
  <si>
    <r>
      <t xml:space="preserve">izvedba predmeta z izpitom (tudi samo opravljanje izpita brez izvedbe) </t>
    </r>
    <r>
      <rPr>
        <vertAlign val="superscript"/>
        <sz val="10"/>
        <rFont val="Arial"/>
        <family val="2"/>
      </rPr>
      <t>[4]</t>
    </r>
  </si>
  <si>
    <r>
      <t xml:space="preserve">priznavanje tujega izobraževanja </t>
    </r>
    <r>
      <rPr>
        <vertAlign val="superscript"/>
        <sz val="10"/>
        <rFont val="Arial CE"/>
        <family val="2"/>
      </rPr>
      <t>[8]</t>
    </r>
  </si>
  <si>
    <t>II. KNJIŽNICA</t>
  </si>
  <si>
    <r>
      <t xml:space="preserve">letna članarina </t>
    </r>
    <r>
      <rPr>
        <vertAlign val="superscript"/>
        <sz val="10"/>
        <rFont val="Arial"/>
        <family val="2"/>
      </rPr>
      <t>[9]</t>
    </r>
  </si>
  <si>
    <r>
      <t>[1]</t>
    </r>
    <r>
      <rPr>
        <i/>
        <sz val="9"/>
        <rFont val="Arial"/>
        <family val="2"/>
      </rPr>
      <t xml:space="preserve"> Se zaračunava samo ob prvem vpisu.</t>
    </r>
  </si>
  <si>
    <r>
      <t>[4]</t>
    </r>
    <r>
      <rPr>
        <i/>
        <sz val="9"/>
        <rFont val="Arial"/>
        <family val="2"/>
      </rPr>
      <t xml:space="preserve"> Vključuje tri opravljanja izpitov.</t>
    </r>
  </si>
  <si>
    <r>
      <t>[6]</t>
    </r>
    <r>
      <rPr>
        <i/>
        <sz val="9"/>
        <rFont val="Arial"/>
        <family val="2"/>
      </rPr>
      <t xml:space="preserve"> Vrednost je izražena v ameriških dolarjih; plačljiva je v tolarski protivrednosti.</t>
    </r>
  </si>
  <si>
    <r>
      <t xml:space="preserve">najem prostorov na uro </t>
    </r>
    <r>
      <rPr>
        <vertAlign val="superscript"/>
        <sz val="10"/>
        <rFont val="Arial"/>
        <family val="2"/>
      </rPr>
      <t>[10]</t>
    </r>
  </si>
  <si>
    <r>
      <t>najem opreme na dan</t>
    </r>
    <r>
      <rPr>
        <vertAlign val="superscript"/>
        <sz val="10"/>
        <rFont val="Arial"/>
        <family val="2"/>
      </rPr>
      <t xml:space="preserve"> [10]</t>
    </r>
  </si>
  <si>
    <t>prispevkih v visokem šolstvu v skladu s cenikom, ki ga sprejme njen upravni odbor (Uradni list RS, št. 40/94 in 45/98).</t>
  </si>
  <si>
    <t>Postavke cenika veljajo za študijsko leto 2006/2007.</t>
  </si>
  <si>
    <t>predlagal tudi višino sredstev za obštudijske dejavnosti.</t>
  </si>
  <si>
    <t xml:space="preserve">CENIK STORITEV </t>
  </si>
  <si>
    <t>Univerze na Primorskem, Pedagoške fakultete Koper</t>
  </si>
  <si>
    <t>Cene v evrih (EUR) so informativno dvojno označene in so preračunane po centralnem paritetnem tečaju (1 evro = 239,640 SIT) v skladu z Zakonom o dvojnem označevanju cen v tolarjih in evrih (Uradni list RS, št. 101/2005).</t>
  </si>
  <si>
    <t>I. IZOBRAŽEVANJE NA UNIVERI NA PRIMORSKEM, PEDAGOŠKI FAKULTETI KOPER</t>
  </si>
  <si>
    <t>vpisnina v knjižnico, baze podatkov, računalniška podpora, študentske informacije</t>
  </si>
  <si>
    <t>Po dejanskih stroških.</t>
  </si>
  <si>
    <t>Po računu ZZZS.</t>
  </si>
  <si>
    <t>Se določi v skladu z navodili Ministrstva za šolstvo in šport RS.</t>
  </si>
  <si>
    <t>Predšolska vzgoja (VS - 3. letnik po merilih za prehode)</t>
  </si>
  <si>
    <t>dodiplomski študij (programi, sprejeti pred 11. 6. 2004):</t>
  </si>
  <si>
    <r>
      <t xml:space="preserve">podiplomski doktorski študij (bolonjski študij - 3. Stopnja): </t>
    </r>
    <r>
      <rPr>
        <vertAlign val="superscript"/>
        <sz val="10"/>
        <rFont val="Arial"/>
        <family val="2"/>
      </rPr>
      <t xml:space="preserve">[7] </t>
    </r>
  </si>
  <si>
    <r>
      <t>[7]</t>
    </r>
    <r>
      <rPr>
        <i/>
        <sz val="9"/>
        <rFont val="Arial"/>
        <family val="2"/>
      </rPr>
      <t xml:space="preserve"> V kolikor bo Ministrstvo za visoko šolstvo, znanost in tehnologijo RS sprejelo sklep o financiranju oziroma sofinanciranju šolnin za podiplomske študijske programe, bo skladno s sklepom le-tega študentom zaračunana šolnina v predpisani višini.</t>
    </r>
  </si>
  <si>
    <r>
      <t>[5]</t>
    </r>
    <r>
      <rPr>
        <i/>
        <sz val="9"/>
        <rFont val="Arial"/>
        <family val="2"/>
      </rPr>
      <t xml:space="preserve"> Odredba o višini šolnin za tujce in Slovence brez slovenskega državljanstva (Uradni list RS, št. 24/95). Velja samo za državljane držav, ki niso članice EU.</t>
    </r>
  </si>
  <si>
    <t>preizkus nadarjenosti in psihofizičnih sposobnosti pred vpisom na UP PEF                                                     (brez zdrav. pregleda)</t>
  </si>
  <si>
    <t>izdaja potrdila na podlagi uradnih evidenc v slovenskem ali angleškem jeziku</t>
  </si>
  <si>
    <t>izdaja potrdila na podlagi ugotovitvenega postopka v slovenskem ali angleškem jeziku</t>
  </si>
  <si>
    <r>
      <t>[8]</t>
    </r>
    <r>
      <rPr>
        <i/>
        <sz val="9"/>
        <rFont val="Arial"/>
        <family val="2"/>
      </rPr>
      <t xml:space="preserve"> Izdaja mnenja na podlagi 11. člena Zakona o priznavanju in vrednotenju izobraževanja (Uradni list RS, št. 73/04).</t>
    </r>
  </si>
  <si>
    <r>
      <t>[9]</t>
    </r>
    <r>
      <rPr>
        <i/>
        <sz val="9"/>
        <rFont val="Arial"/>
        <family val="2"/>
      </rPr>
      <t xml:space="preserve"> V skladu z Uredbo o osnovnih storitvah knjižnic (Uradni list RS, št. 29/03) so osebe do osemnajstega leta starosti in brezposelne osebe oproščene plačila članarin in vpisnin.
</t>
    </r>
  </si>
  <si>
    <t>Vključena v prispevkih ob vpisu.</t>
  </si>
  <si>
    <t>Po veljavnem ceniku Pošte Slovenije d.o.o., Maribor.</t>
  </si>
  <si>
    <r>
      <t>[10]</t>
    </r>
    <r>
      <rPr>
        <i/>
        <sz val="9"/>
        <rFont val="Arial"/>
        <family val="2"/>
      </rPr>
      <t xml:space="preserve"> Pri najemu opreme in prostorov se  članicam Univerze na Primorskem upošteva popust do 50%.</t>
    </r>
  </si>
  <si>
    <t>Cenik je usklajen s cenikom, ki ga je na 11. dopisni seji, ki je potekala od 14. do 17. julija 2006 sprejel Upravni odbor</t>
  </si>
  <si>
    <t>Univerze na Primorskem.</t>
  </si>
  <si>
    <t>V cenah storitev ni vključen DDV, ki se zaračunava na podlagi Zakona o davku na dodano vrednost (Uradni list RS, št. 21/06 - UPB).</t>
  </si>
  <si>
    <r>
      <t>indeks</t>
    </r>
    <r>
      <rPr>
        <vertAlign val="superscript"/>
        <sz val="10"/>
        <rFont val="Arial"/>
        <family val="2"/>
      </rPr>
      <t xml:space="preserve"> [1]</t>
    </r>
  </si>
  <si>
    <t>potrdilo o opravljenih izpitih in doseženi povprečni oceni (3 izvodi)</t>
  </si>
  <si>
    <t>Univerza na Primorskem</t>
  </si>
  <si>
    <t>Pedagoška fakulteta Koper</t>
  </si>
  <si>
    <t>Dekan</t>
  </si>
  <si>
    <t>izr. prof. dr. Rado Pišot, l.r.</t>
  </si>
  <si>
    <t xml:space="preserve">UP PEF je 20. julija 2006 pridobila soglasje Študentskega sveta Pedagoške fakultete Koper glede višine zneska, </t>
  </si>
  <si>
    <t>Koper, 24. julij 2006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</si>
</sst>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[$USD]"/>
    <numFmt numFmtId="165" formatCode="#,##0.000"/>
    <numFmt numFmtId="166" formatCode="#,##0.000\ &quot;SIT&quot;;[Red]\-#,##0.000\ &quot;SIT&quot;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10"/>
      <name val="Arial CE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2" borderId="0" xfId="0" applyFont="1" applyFill="1" applyAlignment="1">
      <alignment horizontal="left"/>
    </xf>
    <xf numFmtId="49" fontId="0" fillId="0" borderId="1" xfId="21" applyNumberFormat="1" applyFont="1" applyFill="1" applyBorder="1" applyAlignment="1">
      <alignment horizontal="left" vertical="top"/>
      <protection/>
    </xf>
    <xf numFmtId="49" fontId="0" fillId="0" borderId="2" xfId="21" applyNumberFormat="1" applyFont="1" applyFill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Fill="1" applyBorder="1">
      <alignment/>
      <protection/>
    </xf>
    <xf numFmtId="4" fontId="0" fillId="0" borderId="0" xfId="21" applyNumberFormat="1" applyFont="1" applyFill="1" applyBorder="1">
      <alignment/>
      <protection/>
    </xf>
    <xf numFmtId="0" fontId="4" fillId="0" borderId="0" xfId="21">
      <alignment/>
      <protection/>
    </xf>
    <xf numFmtId="0" fontId="6" fillId="0" borderId="0" xfId="21" applyFont="1" applyBorder="1" applyAlignment="1">
      <alignment horizontal="center"/>
      <protection/>
    </xf>
    <xf numFmtId="0" fontId="0" fillId="0" borderId="0" xfId="21" applyFont="1">
      <alignment/>
      <protection/>
    </xf>
    <xf numFmtId="166" fontId="0" fillId="0" borderId="0" xfId="21" applyNumberFormat="1" applyFont="1" applyAlignment="1">
      <alignment horizontal="left"/>
      <protection/>
    </xf>
    <xf numFmtId="0" fontId="4" fillId="0" borderId="0" xfId="21" applyFont="1" applyBorder="1" applyAlignment="1">
      <alignment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right"/>
      <protection/>
    </xf>
    <xf numFmtId="49" fontId="0" fillId="0" borderId="0" xfId="21" applyNumberFormat="1" applyFont="1" applyFill="1" applyBorder="1" applyAlignment="1">
      <alignment horizontal="center"/>
      <protection/>
    </xf>
    <xf numFmtId="49" fontId="0" fillId="0" borderId="3" xfId="21" applyNumberFormat="1" applyFont="1" applyFill="1" applyBorder="1" applyAlignment="1">
      <alignment horizontal="center"/>
      <protection/>
    </xf>
    <xf numFmtId="0" fontId="0" fillId="0" borderId="3" xfId="21" applyFont="1" applyFill="1" applyBorder="1" applyAlignment="1">
      <alignment horizontal="center"/>
      <protection/>
    </xf>
    <xf numFmtId="49" fontId="4" fillId="0" borderId="0" xfId="21" applyNumberFormat="1" applyFont="1" applyFill="1" applyBorder="1" applyAlignment="1">
      <alignment horizontal="center"/>
      <protection/>
    </xf>
    <xf numFmtId="49" fontId="0" fillId="0" borderId="3" xfId="21" applyNumberFormat="1" applyFont="1" applyFill="1" applyBorder="1">
      <alignment/>
      <protection/>
    </xf>
    <xf numFmtId="4" fontId="0" fillId="0" borderId="3" xfId="21" applyNumberFormat="1" applyFont="1" applyFill="1" applyBorder="1" applyAlignment="1">
      <alignment horizontal="right"/>
      <protection/>
    </xf>
    <xf numFmtId="4" fontId="0" fillId="0" borderId="3" xfId="21" applyNumberFormat="1" applyFont="1" applyFill="1" applyBorder="1">
      <alignment/>
      <protection/>
    </xf>
    <xf numFmtId="0" fontId="0" fillId="0" borderId="3" xfId="21" applyFont="1" applyFill="1" applyBorder="1">
      <alignment/>
      <protection/>
    </xf>
    <xf numFmtId="49" fontId="0" fillId="0" borderId="3" xfId="21" applyNumberFormat="1" applyFont="1" applyFill="1" applyBorder="1" applyAlignment="1">
      <alignment horizontal="right" vertical="top" wrapText="1"/>
      <protection/>
    </xf>
    <xf numFmtId="49" fontId="0" fillId="0" borderId="1" xfId="21" applyNumberFormat="1" applyFont="1" applyFill="1" applyBorder="1" applyAlignment="1">
      <alignment horizontal="left"/>
      <protection/>
    </xf>
    <xf numFmtId="49" fontId="0" fillId="0" borderId="2" xfId="21" applyNumberFormat="1" applyFont="1" applyFill="1" applyBorder="1" applyAlignment="1">
      <alignment horizontal="left"/>
      <protection/>
    </xf>
    <xf numFmtId="49" fontId="0" fillId="0" borderId="4" xfId="21" applyNumberFormat="1" applyFont="1" applyFill="1" applyBorder="1" applyAlignment="1">
      <alignment horizontal="left"/>
      <protection/>
    </xf>
    <xf numFmtId="49" fontId="0" fillId="0" borderId="3" xfId="21" applyNumberFormat="1" applyFont="1" applyFill="1" applyBorder="1" applyAlignment="1">
      <alignment horizontal="right" vertical="top"/>
      <protection/>
    </xf>
    <xf numFmtId="49" fontId="0" fillId="0" borderId="4" xfId="21" applyNumberFormat="1" applyFont="1" applyFill="1" applyBorder="1" applyAlignment="1">
      <alignment horizontal="left" vertical="top"/>
      <protection/>
    </xf>
    <xf numFmtId="49" fontId="0" fillId="0" borderId="5" xfId="21" applyNumberFormat="1" applyFont="1" applyFill="1" applyBorder="1" applyAlignment="1">
      <alignment horizontal="right" vertical="top" wrapText="1"/>
      <protection/>
    </xf>
    <xf numFmtId="49" fontId="0" fillId="0" borderId="3" xfId="21" applyNumberFormat="1" applyFont="1" applyFill="1" applyBorder="1" applyAlignment="1">
      <alignment horizontal="right"/>
      <protection/>
    </xf>
    <xf numFmtId="4" fontId="0" fillId="0" borderId="5" xfId="21" applyNumberFormat="1" applyFont="1" applyFill="1" applyBorder="1" applyAlignment="1">
      <alignment horizontal="right"/>
      <protection/>
    </xf>
    <xf numFmtId="4" fontId="0" fillId="0" borderId="5" xfId="21" applyNumberFormat="1" applyFont="1" applyFill="1" applyBorder="1">
      <alignment/>
      <protection/>
    </xf>
    <xf numFmtId="4" fontId="0" fillId="0" borderId="2" xfId="21" applyNumberFormat="1" applyFont="1" applyFill="1" applyBorder="1" applyAlignment="1">
      <alignment horizontal="right"/>
      <protection/>
    </xf>
    <xf numFmtId="4" fontId="0" fillId="0" borderId="2" xfId="21" applyNumberFormat="1" applyFont="1" applyFill="1" applyBorder="1">
      <alignment/>
      <protection/>
    </xf>
    <xf numFmtId="4" fontId="0" fillId="0" borderId="4" xfId="21" applyNumberFormat="1" applyFont="1" applyFill="1" applyBorder="1">
      <alignment/>
      <protection/>
    </xf>
    <xf numFmtId="4" fontId="0" fillId="0" borderId="1" xfId="21" applyNumberFormat="1" applyFont="1" applyFill="1" applyBorder="1" applyAlignment="1">
      <alignment horizontal="center" vertical="justify"/>
      <protection/>
    </xf>
    <xf numFmtId="4" fontId="0" fillId="0" borderId="2" xfId="21" applyNumberFormat="1" applyFont="1" applyFill="1" applyBorder="1" applyAlignment="1">
      <alignment horizontal="center" vertical="justify"/>
      <protection/>
    </xf>
    <xf numFmtId="49" fontId="0" fillId="0" borderId="5" xfId="21" applyNumberFormat="1" applyFont="1" applyFill="1" applyBorder="1">
      <alignment/>
      <protection/>
    </xf>
    <xf numFmtId="0" fontId="0" fillId="0" borderId="5" xfId="21" applyFont="1" applyFill="1" applyBorder="1">
      <alignment/>
      <protection/>
    </xf>
    <xf numFmtId="4" fontId="0" fillId="0" borderId="3" xfId="21" applyNumberFormat="1" applyFont="1" applyFill="1" applyBorder="1" applyAlignment="1">
      <alignment horizontal="right" vertical="top"/>
      <protection/>
    </xf>
    <xf numFmtId="4" fontId="0" fillId="0" borderId="1" xfId="21" applyNumberFormat="1" applyFont="1" applyFill="1" applyBorder="1" applyAlignment="1">
      <alignment horizontal="center"/>
      <protection/>
    </xf>
    <xf numFmtId="4" fontId="0" fillId="0" borderId="3" xfId="21" applyNumberFormat="1" applyFont="1" applyFill="1" applyBorder="1" applyAlignment="1">
      <alignment vertical="top"/>
      <protection/>
    </xf>
    <xf numFmtId="4" fontId="0" fillId="0" borderId="0" xfId="21" applyNumberFormat="1" applyFont="1" applyFill="1" applyBorder="1" applyAlignment="1">
      <alignment vertical="top"/>
      <protection/>
    </xf>
    <xf numFmtId="49" fontId="0" fillId="0" borderId="3" xfId="21" applyNumberFormat="1" applyFont="1" applyFill="1" applyBorder="1" applyAlignment="1" quotePrefix="1">
      <alignment horizontal="right"/>
      <protection/>
    </xf>
    <xf numFmtId="49" fontId="4" fillId="0" borderId="3" xfId="21" applyNumberFormat="1" applyFont="1" applyFill="1" applyBorder="1" applyAlignment="1">
      <alignment horizontal="right"/>
      <protection/>
    </xf>
    <xf numFmtId="49" fontId="4" fillId="0" borderId="3" xfId="21" applyNumberFormat="1" applyFont="1" applyFill="1" applyBorder="1" applyAlignment="1">
      <alignment horizontal="left"/>
      <protection/>
    </xf>
    <xf numFmtId="2" fontId="0" fillId="0" borderId="3" xfId="21" applyNumberFormat="1" applyFont="1" applyFill="1" applyBorder="1">
      <alignment/>
      <protection/>
    </xf>
    <xf numFmtId="4" fontId="4" fillId="0" borderId="3" xfId="21" applyNumberFormat="1" applyFont="1" applyFill="1" applyBorder="1">
      <alignment/>
      <protection/>
    </xf>
    <xf numFmtId="4" fontId="4" fillId="0" borderId="3" xfId="21" applyNumberFormat="1" applyFont="1" applyFill="1" applyBorder="1" applyAlignment="1">
      <alignment horizontal="right"/>
      <protection/>
    </xf>
    <xf numFmtId="49" fontId="0" fillId="0" borderId="5" xfId="21" applyNumberFormat="1" applyFont="1" applyFill="1" applyBorder="1" applyAlignment="1">
      <alignment horizontal="right"/>
      <protection/>
    </xf>
    <xf numFmtId="4" fontId="4" fillId="0" borderId="3" xfId="21" applyNumberFormat="1" applyFont="1" applyFill="1" applyBorder="1" applyAlignment="1">
      <alignment horizontal="center"/>
      <protection/>
    </xf>
    <xf numFmtId="4" fontId="0" fillId="0" borderId="3" xfId="21" applyNumberFormat="1" applyFont="1" applyFill="1" applyBorder="1" applyAlignment="1">
      <alignment horizontal="center"/>
      <protection/>
    </xf>
    <xf numFmtId="49" fontId="0" fillId="0" borderId="3" xfId="21" applyNumberFormat="1" applyFont="1" applyFill="1" applyBorder="1" applyAlignment="1">
      <alignment horizontal="left"/>
      <protection/>
    </xf>
    <xf numFmtId="4" fontId="0" fillId="0" borderId="4" xfId="21" applyNumberFormat="1" applyFont="1" applyFill="1" applyBorder="1" applyAlignment="1">
      <alignment horizontal="right"/>
      <protection/>
    </xf>
    <xf numFmtId="49" fontId="0" fillId="0" borderId="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49" fontId="1" fillId="3" borderId="6" xfId="21" applyNumberFormat="1" applyFont="1" applyFill="1" applyBorder="1" applyAlignment="1">
      <alignment/>
      <protection/>
    </xf>
    <xf numFmtId="0" fontId="1" fillId="3" borderId="6" xfId="21" applyFont="1" applyFill="1" applyBorder="1">
      <alignment/>
      <protection/>
    </xf>
    <xf numFmtId="0" fontId="1" fillId="3" borderId="6" xfId="21" applyFont="1" applyFill="1" applyBorder="1" applyAlignment="1">
      <alignment horizontal="center"/>
      <protection/>
    </xf>
    <xf numFmtId="4" fontId="1" fillId="3" borderId="7" xfId="21" applyNumberFormat="1" applyFont="1" applyFill="1" applyBorder="1" applyAlignment="1">
      <alignment horizontal="center"/>
      <protection/>
    </xf>
    <xf numFmtId="49" fontId="0" fillId="0" borderId="8" xfId="21" applyNumberFormat="1" applyFont="1" applyFill="1" applyBorder="1">
      <alignment/>
      <protection/>
    </xf>
    <xf numFmtId="0" fontId="0" fillId="0" borderId="9" xfId="21" applyFont="1" applyFill="1" applyBorder="1">
      <alignment/>
      <protection/>
    </xf>
    <xf numFmtId="4" fontId="0" fillId="0" borderId="9" xfId="21" applyNumberFormat="1" applyFont="1" applyFill="1" applyBorder="1" applyAlignment="1">
      <alignment horizontal="right"/>
      <protection/>
    </xf>
    <xf numFmtId="49" fontId="0" fillId="0" borderId="8" xfId="21" applyNumberFormat="1" applyFont="1" applyFill="1" applyBorder="1" applyAlignment="1">
      <alignment vertical="top"/>
      <protection/>
    </xf>
    <xf numFmtId="0" fontId="0" fillId="0" borderId="8" xfId="21" applyFont="1" applyFill="1" applyBorder="1">
      <alignment/>
      <protection/>
    </xf>
    <xf numFmtId="0" fontId="0" fillId="0" borderId="10" xfId="21" applyFont="1" applyFill="1" applyBorder="1">
      <alignment/>
      <protection/>
    </xf>
    <xf numFmtId="49" fontId="0" fillId="0" borderId="11" xfId="21" applyNumberFormat="1" applyFont="1" applyFill="1" applyBorder="1">
      <alignment/>
      <protection/>
    </xf>
    <xf numFmtId="49" fontId="0" fillId="0" borderId="8" xfId="21" applyNumberFormat="1" applyFont="1" applyFill="1" applyBorder="1" applyAlignment="1">
      <alignment/>
      <protection/>
    </xf>
    <xf numFmtId="4" fontId="0" fillId="0" borderId="12" xfId="21" applyNumberFormat="1" applyFont="1" applyFill="1" applyBorder="1" applyAlignment="1">
      <alignment horizontal="right"/>
      <protection/>
    </xf>
    <xf numFmtId="49" fontId="4" fillId="0" borderId="8" xfId="21" applyNumberFormat="1" applyFont="1" applyFill="1" applyBorder="1">
      <alignment/>
      <protection/>
    </xf>
    <xf numFmtId="49" fontId="0" fillId="0" borderId="13" xfId="21" applyNumberFormat="1" applyFont="1" applyFill="1" applyBorder="1">
      <alignment/>
      <protection/>
    </xf>
    <xf numFmtId="49" fontId="0" fillId="0" borderId="14" xfId="21" applyNumberFormat="1" applyFont="1" applyFill="1" applyBorder="1" applyAlignment="1">
      <alignment horizontal="right" vertical="top" wrapText="1"/>
      <protection/>
    </xf>
    <xf numFmtId="4" fontId="0" fillId="0" borderId="14" xfId="21" applyNumberFormat="1" applyFont="1" applyFill="1" applyBorder="1" applyAlignment="1">
      <alignment horizontal="right"/>
      <protection/>
    </xf>
    <xf numFmtId="4" fontId="0" fillId="0" borderId="14" xfId="21" applyNumberFormat="1" applyFont="1" applyFill="1" applyBorder="1">
      <alignment/>
      <protection/>
    </xf>
    <xf numFmtId="4" fontId="0" fillId="0" borderId="15" xfId="21" applyNumberFormat="1" applyFont="1" applyFill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4" fontId="0" fillId="0" borderId="5" xfId="21" applyNumberFormat="1" applyFont="1" applyFill="1" applyBorder="1" applyAlignment="1">
      <alignment horizontal="center"/>
      <protection/>
    </xf>
    <xf numFmtId="4" fontId="0" fillId="0" borderId="3" xfId="21" applyNumberFormat="1" applyFont="1" applyFill="1" applyBorder="1" applyAlignment="1">
      <alignment horizontal="center" vertical="top"/>
      <protection/>
    </xf>
    <xf numFmtId="4" fontId="0" fillId="0" borderId="14" xfId="21" applyNumberFormat="1" applyFont="1" applyFill="1" applyBorder="1" applyAlignment="1">
      <alignment horizontal="center"/>
      <protection/>
    </xf>
    <xf numFmtId="0" fontId="4" fillId="0" borderId="0" xfId="21" applyAlignment="1">
      <alignment horizontal="center"/>
      <protection/>
    </xf>
    <xf numFmtId="49" fontId="10" fillId="0" borderId="10" xfId="21" applyNumberFormat="1" applyFont="1" applyFill="1" applyBorder="1" applyAlignment="1">
      <alignment horizontal="left"/>
      <protection/>
    </xf>
    <xf numFmtId="49" fontId="10" fillId="0" borderId="10" xfId="21" applyNumberFormat="1" applyFont="1" applyFill="1" applyBorder="1" applyAlignment="1">
      <alignment horizontal="left" vertical="top" wrapText="1"/>
      <protection/>
    </xf>
    <xf numFmtId="49" fontId="11" fillId="0" borderId="2" xfId="21" applyNumberFormat="1" applyFont="1" applyFill="1" applyBorder="1" applyAlignment="1" quotePrefix="1">
      <alignment horizontal="left" vertical="top" wrapText="1"/>
      <protection/>
    </xf>
    <xf numFmtId="49" fontId="11" fillId="0" borderId="16" xfId="21" applyNumberFormat="1" applyFont="1" applyFill="1" applyBorder="1" applyAlignment="1" quotePrefix="1">
      <alignment horizontal="left" vertical="top" wrapText="1"/>
      <protection/>
    </xf>
    <xf numFmtId="2" fontId="5" fillId="0" borderId="0" xfId="21" applyNumberFormat="1" applyFont="1" applyBorder="1" applyAlignment="1">
      <alignment horizontal="center"/>
      <protection/>
    </xf>
    <xf numFmtId="0" fontId="4" fillId="0" borderId="0" xfId="21" applyFont="1" applyBorder="1" applyAlignment="1">
      <alignment horizontal="left"/>
      <protection/>
    </xf>
    <xf numFmtId="0" fontId="0" fillId="0" borderId="0" xfId="21" applyFont="1" applyAlignment="1">
      <alignment horizontal="left"/>
      <protection/>
    </xf>
    <xf numFmtId="164" fontId="0" fillId="0" borderId="3" xfId="21" applyNumberFormat="1" applyFont="1" applyFill="1" applyBorder="1" applyAlignment="1">
      <alignment horizontal="center"/>
      <protection/>
    </xf>
    <xf numFmtId="164" fontId="0" fillId="0" borderId="3" xfId="21" applyNumberFormat="1" applyFont="1" applyFill="1" applyBorder="1" applyAlignment="1">
      <alignment horizontal="right"/>
      <protection/>
    </xf>
    <xf numFmtId="164" fontId="0" fillId="0" borderId="5" xfId="21" applyNumberFormat="1" applyFont="1" applyFill="1" applyBorder="1" applyAlignment="1">
      <alignment horizontal="center"/>
      <protection/>
    </xf>
    <xf numFmtId="164" fontId="0" fillId="0" borderId="5" xfId="21" applyNumberFormat="1" applyFont="1" applyFill="1" applyBorder="1" applyAlignment="1">
      <alignment horizontal="right"/>
      <protection/>
    </xf>
    <xf numFmtId="49" fontId="0" fillId="0" borderId="3" xfId="21" applyNumberFormat="1" applyFont="1" applyFill="1" applyBorder="1" applyAlignment="1" quotePrefix="1">
      <alignment horizontal="right"/>
      <protection/>
    </xf>
    <xf numFmtId="0" fontId="7" fillId="0" borderId="3" xfId="21" applyFont="1" applyFill="1" applyBorder="1" applyAlignment="1">
      <alignment horizontal="left"/>
      <protection/>
    </xf>
    <xf numFmtId="4" fontId="4" fillId="0" borderId="3" xfId="21" applyNumberFormat="1" applyFill="1" applyBorder="1">
      <alignment/>
      <protection/>
    </xf>
    <xf numFmtId="4" fontId="7" fillId="0" borderId="3" xfId="21" applyNumberFormat="1" applyFont="1" applyFill="1" applyBorder="1">
      <alignment/>
      <protection/>
    </xf>
    <xf numFmtId="0" fontId="1" fillId="3" borderId="17" xfId="21" applyFont="1" applyFill="1" applyBorder="1" applyAlignment="1">
      <alignment horizontal="center"/>
      <protection/>
    </xf>
    <xf numFmtId="0" fontId="1" fillId="3" borderId="18" xfId="21" applyFont="1" applyFill="1" applyBorder="1" applyAlignment="1">
      <alignment horizontal="center"/>
      <protection/>
    </xf>
    <xf numFmtId="49" fontId="1" fillId="0" borderId="2" xfId="21" applyNumberFormat="1" applyFont="1" applyFill="1" applyBorder="1" applyAlignment="1">
      <alignment horizontal="left"/>
      <protection/>
    </xf>
    <xf numFmtId="4" fontId="0" fillId="0" borderId="3" xfId="21" applyNumberFormat="1" applyFont="1" applyFill="1" applyBorder="1" applyAlignment="1">
      <alignment horizontal="center"/>
      <protection/>
    </xf>
    <xf numFmtId="4" fontId="0" fillId="0" borderId="3" xfId="21" applyNumberFormat="1" applyFont="1" applyFill="1" applyBorder="1" applyAlignment="1">
      <alignment horizontal="right"/>
      <protection/>
    </xf>
    <xf numFmtId="4" fontId="0" fillId="0" borderId="3" xfId="21" applyNumberFormat="1" applyFont="1" applyFill="1" applyBorder="1">
      <alignment/>
      <protection/>
    </xf>
    <xf numFmtId="4" fontId="0" fillId="0" borderId="0" xfId="21" applyNumberFormat="1" applyFont="1" applyFill="1" applyBorder="1">
      <alignment/>
      <protection/>
    </xf>
    <xf numFmtId="49" fontId="0" fillId="0" borderId="1" xfId="21" applyNumberFormat="1" applyFont="1" applyFill="1" applyBorder="1" applyAlignment="1">
      <alignment horizontal="left"/>
      <protection/>
    </xf>
    <xf numFmtId="49" fontId="0" fillId="0" borderId="8" xfId="21" applyNumberFormat="1" applyFont="1" applyFill="1" applyBorder="1" applyAlignment="1">
      <alignment horizontal="left"/>
      <protection/>
    </xf>
    <xf numFmtId="49" fontId="11" fillId="0" borderId="19" xfId="21" applyNumberFormat="1" applyFont="1" applyFill="1" applyBorder="1" applyAlignment="1" quotePrefix="1">
      <alignment horizontal="left" vertical="top" wrapText="1"/>
      <protection/>
    </xf>
    <xf numFmtId="49" fontId="0" fillId="0" borderId="20" xfId="21" applyNumberFormat="1" applyFont="1" applyFill="1" applyBorder="1">
      <alignment/>
      <protection/>
    </xf>
    <xf numFmtId="4" fontId="0" fillId="0" borderId="21" xfId="21" applyNumberFormat="1" applyFont="1" applyFill="1" applyBorder="1" applyAlignment="1">
      <alignment horizontal="center"/>
      <protection/>
    </xf>
    <xf numFmtId="4" fontId="0" fillId="0" borderId="21" xfId="21" applyNumberFormat="1" applyFont="1" applyFill="1" applyBorder="1" applyAlignment="1">
      <alignment horizontal="right"/>
      <protection/>
    </xf>
    <xf numFmtId="4" fontId="0" fillId="0" borderId="21" xfId="21" applyNumberFormat="1" applyFont="1" applyFill="1" applyBorder="1">
      <alignment/>
      <protection/>
    </xf>
    <xf numFmtId="4" fontId="0" fillId="0" borderId="22" xfId="21" applyNumberFormat="1" applyFont="1" applyFill="1" applyBorder="1" applyAlignment="1">
      <alignment horizontal="right"/>
      <protection/>
    </xf>
    <xf numFmtId="0" fontId="0" fillId="0" borderId="11" xfId="21" applyFont="1" applyFill="1" applyBorder="1">
      <alignment/>
      <protection/>
    </xf>
    <xf numFmtId="49" fontId="0" fillId="0" borderId="5" xfId="21" applyNumberFormat="1" applyFont="1" applyFill="1" applyBorder="1" applyAlignment="1">
      <alignment horizontal="center"/>
      <protection/>
    </xf>
    <xf numFmtId="4" fontId="0" fillId="0" borderId="23" xfId="21" applyNumberFormat="1" applyFont="1" applyFill="1" applyBorder="1" applyAlignment="1">
      <alignment horizontal="right" wrapText="1"/>
      <protection/>
    </xf>
    <xf numFmtId="4" fontId="1" fillId="0" borderId="3" xfId="21" applyNumberFormat="1" applyFont="1" applyFill="1" applyBorder="1">
      <alignment/>
      <protection/>
    </xf>
    <xf numFmtId="4" fontId="1" fillId="0" borderId="4" xfId="21" applyNumberFormat="1" applyFont="1" applyFill="1" applyBorder="1">
      <alignment/>
      <protection/>
    </xf>
    <xf numFmtId="49" fontId="10" fillId="0" borderId="2" xfId="21" applyNumberFormat="1" applyFont="1" applyFill="1" applyBorder="1" applyAlignment="1">
      <alignment horizontal="left"/>
      <protection/>
    </xf>
    <xf numFmtId="49" fontId="10" fillId="0" borderId="16" xfId="21" applyNumberFormat="1" applyFont="1" applyFill="1" applyBorder="1" applyAlignment="1">
      <alignment horizontal="left"/>
      <protection/>
    </xf>
    <xf numFmtId="49" fontId="0" fillId="0" borderId="1" xfId="21" applyNumberFormat="1" applyFont="1" applyFill="1" applyBorder="1" applyAlignment="1">
      <alignment horizontal="left"/>
      <protection/>
    </xf>
    <xf numFmtId="49" fontId="0" fillId="0" borderId="2" xfId="21" applyNumberFormat="1" applyFont="1" applyFill="1" applyBorder="1" applyAlignment="1">
      <alignment horizontal="left"/>
      <protection/>
    </xf>
    <xf numFmtId="49" fontId="0" fillId="0" borderId="4" xfId="21" applyNumberFormat="1" applyFont="1" applyFill="1" applyBorder="1" applyAlignment="1">
      <alignment horizontal="left"/>
      <protection/>
    </xf>
    <xf numFmtId="49" fontId="0" fillId="0" borderId="24" xfId="21" applyNumberFormat="1" applyFont="1" applyFill="1" applyBorder="1" applyAlignment="1">
      <alignment horizontal="left"/>
      <protection/>
    </xf>
    <xf numFmtId="0" fontId="10" fillId="0" borderId="25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0" fontId="10" fillId="0" borderId="26" xfId="21" applyFont="1" applyFill="1" applyBorder="1" applyAlignment="1">
      <alignment horizontal="left"/>
      <protection/>
    </xf>
    <xf numFmtId="4" fontId="0" fillId="0" borderId="27" xfId="21" applyNumberFormat="1" applyFont="1" applyFill="1" applyBorder="1" applyAlignment="1">
      <alignment horizontal="center" vertical="justify"/>
      <protection/>
    </xf>
    <xf numFmtId="4" fontId="0" fillId="0" borderId="28" xfId="21" applyNumberFormat="1" applyFont="1" applyFill="1" applyBorder="1" applyAlignment="1">
      <alignment horizontal="center" vertical="justify"/>
      <protection/>
    </xf>
    <xf numFmtId="49" fontId="4" fillId="0" borderId="1" xfId="21" applyNumberFormat="1" applyFont="1" applyFill="1" applyBorder="1" applyAlignment="1">
      <alignment horizontal="left"/>
      <protection/>
    </xf>
    <xf numFmtId="49" fontId="4" fillId="0" borderId="2" xfId="21" applyNumberFormat="1" applyFont="1" applyFill="1" applyBorder="1" applyAlignment="1">
      <alignment horizontal="left"/>
      <protection/>
    </xf>
    <xf numFmtId="49" fontId="4" fillId="0" borderId="4" xfId="21" applyNumberFormat="1" applyFont="1" applyFill="1" applyBorder="1" applyAlignment="1">
      <alignment horizontal="left"/>
      <protection/>
    </xf>
    <xf numFmtId="49" fontId="0" fillId="0" borderId="3" xfId="21" applyNumberFormat="1" applyFont="1" applyFill="1" applyBorder="1" applyAlignment="1">
      <alignment shrinkToFit="1"/>
      <protection/>
    </xf>
    <xf numFmtId="49" fontId="0" fillId="0" borderId="29" xfId="21" applyNumberFormat="1" applyFont="1" applyFill="1" applyBorder="1" applyAlignment="1">
      <alignment horizontal="left"/>
      <protection/>
    </xf>
    <xf numFmtId="49" fontId="10" fillId="0" borderId="10" xfId="21" applyNumberFormat="1" applyFont="1" applyFill="1" applyBorder="1" applyAlignment="1">
      <alignment horizontal="left" vertical="top" wrapText="1"/>
      <protection/>
    </xf>
    <xf numFmtId="49" fontId="11" fillId="0" borderId="2" xfId="21" applyNumberFormat="1" applyFont="1" applyFill="1" applyBorder="1" applyAlignment="1" quotePrefix="1">
      <alignment horizontal="left" vertical="top" wrapText="1"/>
      <protection/>
    </xf>
    <xf numFmtId="49" fontId="11" fillId="0" borderId="16" xfId="21" applyNumberFormat="1" applyFont="1" applyFill="1" applyBorder="1" applyAlignment="1" quotePrefix="1">
      <alignment horizontal="left" vertical="top" wrapText="1"/>
      <protection/>
    </xf>
    <xf numFmtId="49" fontId="1" fillId="3" borderId="2" xfId="21" applyNumberFormat="1" applyFont="1" applyFill="1" applyBorder="1" applyAlignment="1">
      <alignment horizontal="left"/>
      <protection/>
    </xf>
    <xf numFmtId="49" fontId="1" fillId="3" borderId="4" xfId="21" applyNumberFormat="1" applyFont="1" applyFill="1" applyBorder="1" applyAlignment="1">
      <alignment horizontal="left"/>
      <protection/>
    </xf>
    <xf numFmtId="49" fontId="0" fillId="0" borderId="27" xfId="21" applyNumberFormat="1" applyFont="1" applyFill="1" applyBorder="1" applyAlignment="1">
      <alignment horizontal="left"/>
      <protection/>
    </xf>
    <xf numFmtId="49" fontId="0" fillId="0" borderId="30" xfId="21" applyNumberFormat="1" applyFont="1" applyFill="1" applyBorder="1" applyAlignment="1">
      <alignment horizontal="left"/>
      <protection/>
    </xf>
    <xf numFmtId="0" fontId="4" fillId="0" borderId="0" xfId="21" applyFont="1">
      <alignment/>
      <protection/>
    </xf>
    <xf numFmtId="49" fontId="0" fillId="0" borderId="1" xfId="21" applyNumberFormat="1" applyFont="1" applyFill="1" applyBorder="1" applyAlignment="1">
      <alignment horizontal="left"/>
      <protection/>
    </xf>
    <xf numFmtId="49" fontId="0" fillId="0" borderId="2" xfId="21" applyNumberFormat="1" applyFont="1" applyFill="1" applyBorder="1" applyAlignment="1">
      <alignment horizontal="left"/>
      <protection/>
    </xf>
    <xf numFmtId="49" fontId="0" fillId="0" borderId="4" xfId="21" applyNumberFormat="1" applyFont="1" applyFill="1" applyBorder="1" applyAlignment="1">
      <alignment horizontal="left"/>
      <protection/>
    </xf>
    <xf numFmtId="49" fontId="1" fillId="3" borderId="31" xfId="21" applyNumberFormat="1" applyFont="1" applyFill="1" applyBorder="1" applyAlignment="1">
      <alignment horizontal="left"/>
      <protection/>
    </xf>
    <xf numFmtId="49" fontId="1" fillId="3" borderId="19" xfId="21" applyNumberFormat="1" applyFont="1" applyFill="1" applyBorder="1" applyAlignment="1">
      <alignment horizontal="left"/>
      <protection/>
    </xf>
    <xf numFmtId="49" fontId="1" fillId="3" borderId="32" xfId="21" applyNumberFormat="1" applyFont="1" applyFill="1" applyBorder="1" applyAlignment="1">
      <alignment horizontal="left"/>
      <protection/>
    </xf>
    <xf numFmtId="49" fontId="6" fillId="0" borderId="1" xfId="21" applyNumberFormat="1" applyFont="1" applyFill="1" applyBorder="1" applyAlignment="1">
      <alignment horizontal="left"/>
      <protection/>
    </xf>
    <xf numFmtId="49" fontId="6" fillId="0" borderId="2" xfId="21" applyNumberFormat="1" applyFont="1" applyFill="1" applyBorder="1" applyAlignment="1">
      <alignment horizontal="left"/>
      <protection/>
    </xf>
    <xf numFmtId="49" fontId="0" fillId="0" borderId="10" xfId="21" applyNumberFormat="1" applyFont="1" applyFill="1" applyBorder="1" applyAlignment="1">
      <alignment horizontal="center"/>
      <protection/>
    </xf>
    <xf numFmtId="49" fontId="0" fillId="0" borderId="2" xfId="21" applyNumberFormat="1" applyFont="1" applyFill="1" applyBorder="1" applyAlignment="1">
      <alignment horizontal="center"/>
      <protection/>
    </xf>
    <xf numFmtId="49" fontId="0" fillId="0" borderId="16" xfId="21" applyNumberFormat="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/>
      <protection/>
    </xf>
    <xf numFmtId="49" fontId="1" fillId="4" borderId="25" xfId="21" applyNumberFormat="1" applyFont="1" applyFill="1" applyBorder="1" applyAlignment="1">
      <alignment horizontal="left"/>
      <protection/>
    </xf>
    <xf numFmtId="49" fontId="1" fillId="4" borderId="0" xfId="21" applyNumberFormat="1" applyFont="1" applyFill="1" applyBorder="1" applyAlignment="1">
      <alignment horizontal="left"/>
      <protection/>
    </xf>
    <xf numFmtId="49" fontId="1" fillId="4" borderId="26" xfId="21" applyNumberFormat="1" applyFont="1" applyFill="1" applyBorder="1" applyAlignment="1">
      <alignment horizontal="left"/>
      <protection/>
    </xf>
    <xf numFmtId="0" fontId="0" fillId="0" borderId="10" xfId="21" applyFont="1" applyFill="1" applyBorder="1" applyAlignment="1">
      <alignment horizontal="center"/>
      <protection/>
    </xf>
    <xf numFmtId="0" fontId="0" fillId="0" borderId="2" xfId="21" applyFont="1" applyFill="1" applyBorder="1" applyAlignment="1">
      <alignment horizontal="center"/>
      <protection/>
    </xf>
    <xf numFmtId="49" fontId="0" fillId="0" borderId="33" xfId="21" applyNumberFormat="1" applyFont="1" applyFill="1" applyBorder="1" applyAlignment="1">
      <alignment horizontal="left"/>
      <protection/>
    </xf>
    <xf numFmtId="49" fontId="0" fillId="0" borderId="34" xfId="21" applyNumberFormat="1" applyFont="1" applyFill="1" applyBorder="1" applyAlignment="1">
      <alignment horizontal="left"/>
      <protection/>
    </xf>
    <xf numFmtId="49" fontId="0" fillId="0" borderId="35" xfId="21" applyNumberFormat="1" applyFont="1" applyFill="1" applyBorder="1" applyAlignment="1">
      <alignment horizontal="left"/>
      <protection/>
    </xf>
    <xf numFmtId="49" fontId="10" fillId="0" borderId="36" xfId="21" applyNumberFormat="1" applyFont="1" applyFill="1" applyBorder="1" applyAlignment="1">
      <alignment horizontal="left"/>
      <protection/>
    </xf>
    <xf numFmtId="49" fontId="10" fillId="0" borderId="30" xfId="21" applyNumberFormat="1" applyFont="1" applyFill="1" applyBorder="1" applyAlignment="1">
      <alignment horizontal="left"/>
      <protection/>
    </xf>
    <xf numFmtId="49" fontId="10" fillId="0" borderId="28" xfId="21" applyNumberFormat="1" applyFont="1" applyFill="1" applyBorder="1" applyAlignment="1">
      <alignment horizontal="left"/>
      <protection/>
    </xf>
    <xf numFmtId="49" fontId="1" fillId="3" borderId="1" xfId="21" applyNumberFormat="1" applyFont="1" applyFill="1" applyBorder="1" applyAlignment="1">
      <alignment horizontal="left"/>
      <protection/>
    </xf>
    <xf numFmtId="49" fontId="0" fillId="0" borderId="19" xfId="21" applyNumberFormat="1" applyFont="1" applyFill="1" applyBorder="1" applyAlignment="1">
      <alignment horizontal="left"/>
      <protection/>
    </xf>
    <xf numFmtId="49" fontId="0" fillId="0" borderId="23" xfId="21" applyNumberFormat="1" applyFont="1" applyFill="1" applyBorder="1" applyAlignment="1">
      <alignment horizontal="left"/>
      <protection/>
    </xf>
    <xf numFmtId="49" fontId="4" fillId="0" borderId="1" xfId="21" applyNumberFormat="1" applyFont="1" applyFill="1" applyBorder="1" applyAlignment="1">
      <alignment horizontal="left"/>
      <protection/>
    </xf>
    <xf numFmtId="49" fontId="4" fillId="0" borderId="2" xfId="21" applyNumberFormat="1" applyFont="1" applyFill="1" applyBorder="1" applyAlignment="1">
      <alignment horizontal="left"/>
      <protection/>
    </xf>
    <xf numFmtId="49" fontId="4" fillId="0" borderId="4" xfId="21" applyNumberFormat="1" applyFont="1" applyFill="1" applyBorder="1" applyAlignment="1">
      <alignment horizontal="left"/>
      <protection/>
    </xf>
    <xf numFmtId="49" fontId="4" fillId="0" borderId="3" xfId="21" applyNumberFormat="1" applyFont="1" applyFill="1" applyBorder="1" applyAlignment="1">
      <alignment horizontal="left"/>
      <protection/>
    </xf>
    <xf numFmtId="4" fontId="0" fillId="0" borderId="24" xfId="21" applyNumberFormat="1" applyFont="1" applyFill="1" applyBorder="1" applyAlignment="1">
      <alignment horizontal="center" vertical="justify"/>
      <protection/>
    </xf>
    <xf numFmtId="4" fontId="0" fillId="0" borderId="19" xfId="21" applyNumberFormat="1" applyFont="1" applyFill="1" applyBorder="1" applyAlignment="1">
      <alignment horizontal="center" vertical="justify"/>
      <protection/>
    </xf>
    <xf numFmtId="0" fontId="0" fillId="0" borderId="23" xfId="21" applyFont="1" applyBorder="1" applyAlignment="1">
      <alignment vertical="justify"/>
      <protection/>
    </xf>
    <xf numFmtId="0" fontId="0" fillId="0" borderId="10" xfId="21" applyFont="1" applyFill="1" applyBorder="1" applyAlignment="1">
      <alignment horizontal="center"/>
      <protection/>
    </xf>
    <xf numFmtId="0" fontId="0" fillId="0" borderId="2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/>
      <protection/>
    </xf>
    <xf numFmtId="4" fontId="0" fillId="0" borderId="1" xfId="21" applyNumberFormat="1" applyFont="1" applyFill="1" applyBorder="1" applyAlignment="1">
      <alignment horizontal="center" vertical="justify"/>
      <protection/>
    </xf>
    <xf numFmtId="0" fontId="0" fillId="0" borderId="2" xfId="21" applyFont="1" applyBorder="1" applyAlignment="1">
      <alignment vertical="justify"/>
      <protection/>
    </xf>
    <xf numFmtId="0" fontId="0" fillId="0" borderId="4" xfId="21" applyFont="1" applyBorder="1" applyAlignment="1">
      <alignment vertical="justify"/>
      <protection/>
    </xf>
    <xf numFmtId="4" fontId="0" fillId="0" borderId="37" xfId="21" applyNumberFormat="1" applyFont="1" applyFill="1" applyBorder="1" applyAlignment="1">
      <alignment horizontal="center" vertical="justify"/>
      <protection/>
    </xf>
    <xf numFmtId="4" fontId="0" fillId="0" borderId="26" xfId="21" applyNumberFormat="1" applyFont="1" applyFill="1" applyBorder="1" applyAlignment="1">
      <alignment horizontal="center" vertical="justify"/>
      <protection/>
    </xf>
    <xf numFmtId="4" fontId="4" fillId="0" borderId="1" xfId="21" applyNumberFormat="1" applyFont="1" applyFill="1" applyBorder="1" applyAlignment="1">
      <alignment horizontal="center"/>
      <protection/>
    </xf>
    <xf numFmtId="4" fontId="4" fillId="0" borderId="4" xfId="21" applyNumberFormat="1" applyFont="1" applyFill="1" applyBorder="1" applyAlignment="1">
      <alignment horizontal="center"/>
      <protection/>
    </xf>
    <xf numFmtId="4" fontId="0" fillId="0" borderId="37" xfId="21" applyNumberFormat="1" applyFont="1" applyFill="1" applyBorder="1" applyAlignment="1">
      <alignment/>
      <protection/>
    </xf>
    <xf numFmtId="4" fontId="0" fillId="0" borderId="0" xfId="21" applyNumberFormat="1" applyFont="1" applyFill="1" applyBorder="1" applyAlignment="1">
      <alignment/>
      <protection/>
    </xf>
    <xf numFmtId="4" fontId="0" fillId="0" borderId="1" xfId="21" applyNumberFormat="1" applyFont="1" applyFill="1" applyBorder="1" applyAlignment="1">
      <alignment horizontal="center"/>
      <protection/>
    </xf>
    <xf numFmtId="4" fontId="0" fillId="0" borderId="16" xfId="21" applyNumberFormat="1" applyFont="1" applyFill="1" applyBorder="1" applyAlignment="1">
      <alignment horizontal="center"/>
      <protection/>
    </xf>
    <xf numFmtId="49" fontId="0" fillId="0" borderId="3" xfId="21" applyNumberFormat="1" applyFont="1" applyFill="1" applyBorder="1" applyAlignment="1">
      <alignment wrapText="1"/>
      <protection/>
    </xf>
    <xf numFmtId="0" fontId="0" fillId="0" borderId="0" xfId="0" applyFont="1" applyAlignment="1">
      <alignment horizontal="left"/>
    </xf>
    <xf numFmtId="2" fontId="5" fillId="0" borderId="0" xfId="21" applyNumberFormat="1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49" fontId="1" fillId="3" borderId="10" xfId="21" applyNumberFormat="1" applyFont="1" applyFill="1" applyBorder="1" applyAlignment="1">
      <alignment horizontal="left"/>
      <protection/>
    </xf>
    <xf numFmtId="49" fontId="1" fillId="3" borderId="16" xfId="21" applyNumberFormat="1" applyFont="1" applyFill="1" applyBorder="1" applyAlignment="1">
      <alignment horizontal="left"/>
      <protection/>
    </xf>
    <xf numFmtId="0" fontId="10" fillId="0" borderId="10" xfId="21" applyFont="1" applyFill="1" applyBorder="1" applyAlignment="1">
      <alignment horizontal="left"/>
      <protection/>
    </xf>
    <xf numFmtId="0" fontId="10" fillId="0" borderId="2" xfId="21" applyFont="1" applyFill="1" applyBorder="1" applyAlignment="1">
      <alignment horizontal="left"/>
      <protection/>
    </xf>
    <xf numFmtId="0" fontId="10" fillId="0" borderId="16" xfId="21" applyFont="1" applyFill="1" applyBorder="1" applyAlignment="1">
      <alignment horizontal="left"/>
      <protection/>
    </xf>
    <xf numFmtId="0" fontId="0" fillId="0" borderId="25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6" xfId="21" applyFont="1" applyFill="1" applyBorder="1" applyAlignment="1">
      <alignment horizontal="center"/>
      <protection/>
    </xf>
    <xf numFmtId="49" fontId="0" fillId="0" borderId="1" xfId="21" applyNumberFormat="1" applyFont="1" applyFill="1" applyBorder="1" applyAlignment="1">
      <alignment horizontal="left" vertical="top" wrapText="1"/>
      <protection/>
    </xf>
    <xf numFmtId="49" fontId="0" fillId="0" borderId="2" xfId="21" applyNumberFormat="1" applyFont="1" applyFill="1" applyBorder="1" applyAlignment="1">
      <alignment horizontal="left" vertical="top" wrapText="1"/>
      <protection/>
    </xf>
    <xf numFmtId="49" fontId="0" fillId="0" borderId="4" xfId="21" applyNumberFormat="1" applyFont="1" applyFill="1" applyBorder="1" applyAlignment="1">
      <alignment horizontal="left" vertical="top" wrapText="1"/>
      <protection/>
    </xf>
    <xf numFmtId="49" fontId="0" fillId="0" borderId="1" xfId="21" applyNumberFormat="1" applyFont="1" applyFill="1" applyBorder="1" applyAlignment="1">
      <alignment horizontal="left" wrapText="1"/>
      <protection/>
    </xf>
    <xf numFmtId="0" fontId="10" fillId="0" borderId="10" xfId="21" applyFont="1" applyFill="1" applyBorder="1" applyAlignment="1">
      <alignment horizontal="left" wrapText="1"/>
      <protection/>
    </xf>
    <xf numFmtId="0" fontId="10" fillId="0" borderId="2" xfId="21" applyFont="1" applyFill="1" applyBorder="1" applyAlignment="1">
      <alignment horizontal="left" wrapText="1"/>
      <protection/>
    </xf>
    <xf numFmtId="0" fontId="10" fillId="0" borderId="16" xfId="21" applyFont="1" applyFill="1" applyBorder="1" applyAlignment="1">
      <alignment horizontal="left" wrapText="1"/>
      <protection/>
    </xf>
    <xf numFmtId="4" fontId="0" fillId="0" borderId="3" xfId="21" applyNumberFormat="1" applyFont="1" applyFill="1" applyBorder="1" applyAlignment="1">
      <alignment horizontal="center"/>
      <protection/>
    </xf>
    <xf numFmtId="49" fontId="0" fillId="0" borderId="3" xfId="21" applyNumberFormat="1" applyFont="1" applyFill="1" applyBorder="1" applyAlignment="1">
      <alignment horizontal="left"/>
      <protection/>
    </xf>
    <xf numFmtId="49" fontId="0" fillId="0" borderId="3" xfId="21" applyNumberFormat="1" applyFont="1" applyFill="1" applyBorder="1" applyAlignment="1">
      <alignment horizontal="left"/>
      <protection/>
    </xf>
    <xf numFmtId="4" fontId="0" fillId="0" borderId="2" xfId="21" applyNumberFormat="1" applyFont="1" applyFill="1" applyBorder="1" applyAlignment="1">
      <alignment horizontal="center" vertical="justify"/>
      <protection/>
    </xf>
    <xf numFmtId="4" fontId="0" fillId="0" borderId="3" xfId="21" applyNumberFormat="1" applyFont="1" applyFill="1" applyBorder="1" applyAlignment="1">
      <alignment vertical="justify"/>
      <protection/>
    </xf>
    <xf numFmtId="0" fontId="0" fillId="0" borderId="3" xfId="21" applyFont="1" applyBorder="1" applyAlignment="1">
      <alignment/>
      <protection/>
    </xf>
    <xf numFmtId="0" fontId="0" fillId="0" borderId="16" xfId="21" applyFont="1" applyBorder="1" applyAlignment="1">
      <alignment horizontal="center"/>
      <protection/>
    </xf>
    <xf numFmtId="4" fontId="0" fillId="0" borderId="16" xfId="21" applyNumberFormat="1" applyFont="1" applyFill="1" applyBorder="1" applyAlignment="1">
      <alignment horizontal="center" vertical="justify"/>
      <protection/>
    </xf>
    <xf numFmtId="4" fontId="0" fillId="0" borderId="4" xfId="21" applyNumberFormat="1" applyFont="1" applyFill="1" applyBorder="1" applyAlignment="1">
      <alignment horizontal="center" vertical="justify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49" fontId="4" fillId="0" borderId="1" xfId="21" applyNumberFormat="1" applyFont="1" applyFill="1" applyBorder="1" applyAlignment="1">
      <alignment horizontal="left" vertical="top" wrapText="1"/>
      <protection/>
    </xf>
    <xf numFmtId="49" fontId="4" fillId="0" borderId="2" xfId="21" applyNumberFormat="1" applyFont="1" applyFill="1" applyBorder="1" applyAlignment="1">
      <alignment horizontal="left" vertical="top" wrapText="1"/>
      <protection/>
    </xf>
    <xf numFmtId="49" fontId="0" fillId="0" borderId="1" xfId="21" applyNumberFormat="1" applyFont="1" applyFill="1" applyBorder="1" applyAlignment="1">
      <alignment horizontal="left" vertical="center" wrapText="1"/>
      <protection/>
    </xf>
    <xf numFmtId="49" fontId="0" fillId="0" borderId="2" xfId="21" applyNumberFormat="1" applyFont="1" applyFill="1" applyBorder="1" applyAlignment="1">
      <alignment horizontal="left" vertical="center" wrapText="1"/>
      <protection/>
    </xf>
    <xf numFmtId="49" fontId="0" fillId="0" borderId="4" xfId="21" applyNumberFormat="1" applyFont="1" applyFill="1" applyBorder="1" applyAlignment="1">
      <alignment horizontal="left" vertical="center" wrapText="1"/>
      <protection/>
    </xf>
    <xf numFmtId="49" fontId="0" fillId="0" borderId="24" xfId="21" applyNumberFormat="1" applyFont="1" applyFill="1" applyBorder="1" applyAlignment="1">
      <alignment horizontal="left" vertical="top" wrapText="1"/>
      <protection/>
    </xf>
    <xf numFmtId="49" fontId="0" fillId="0" borderId="19" xfId="21" applyNumberFormat="1" applyFont="1" applyFill="1" applyBorder="1" applyAlignment="1">
      <alignment horizontal="left" vertical="top" wrapText="1"/>
      <protection/>
    </xf>
    <xf numFmtId="49" fontId="0" fillId="0" borderId="1" xfId="21" applyNumberFormat="1" applyFont="1" applyFill="1" applyBorder="1" applyAlignment="1">
      <alignment horizontal="left" vertical="top"/>
      <protection/>
    </xf>
    <xf numFmtId="49" fontId="0" fillId="0" borderId="2" xfId="21" applyNumberFormat="1" applyFont="1" applyFill="1" applyBorder="1" applyAlignment="1">
      <alignment horizontal="left" vertical="top"/>
      <protection/>
    </xf>
    <xf numFmtId="49" fontId="1" fillId="3" borderId="38" xfId="21" applyNumberFormat="1" applyFont="1" applyFill="1" applyBorder="1" applyAlignment="1">
      <alignment horizontal="left"/>
      <protection/>
    </xf>
    <xf numFmtId="49" fontId="1" fillId="3" borderId="39" xfId="21" applyNumberFormat="1" applyFont="1" applyFill="1" applyBorder="1" applyAlignment="1">
      <alignment horizontal="left"/>
      <protection/>
    </xf>
    <xf numFmtId="0" fontId="4" fillId="0" borderId="0" xfId="21" applyFont="1" applyBorder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4" fillId="0" borderId="0" xfId="21" applyFont="1" applyBorder="1" applyAlignment="1">
      <alignment horizontal="left" wrapText="1"/>
      <protection/>
    </xf>
    <xf numFmtId="0" fontId="0" fillId="0" borderId="0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P_cenik-2006-07-AB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5"/>
  <sheetViews>
    <sheetView tabSelected="1" workbookViewId="0" topLeftCell="A1">
      <selection activeCell="A156" sqref="A156"/>
    </sheetView>
  </sheetViews>
  <sheetFormatPr defaultColWidth="9.140625" defaultRowHeight="12.75"/>
  <cols>
    <col min="1" max="1" width="4.140625" style="12" customWidth="1"/>
    <col min="2" max="2" width="12.57421875" style="12" customWidth="1"/>
    <col min="3" max="4" width="9.140625" style="12" customWidth="1"/>
    <col min="5" max="5" width="42.7109375" style="12" customWidth="1"/>
    <col min="6" max="6" width="4.00390625" style="85" customWidth="1"/>
    <col min="7" max="8" width="12.57421875" style="12" hidden="1" customWidth="1"/>
    <col min="9" max="9" width="14.140625" style="12" hidden="1" customWidth="1"/>
    <col min="10" max="10" width="0" style="12" hidden="1" customWidth="1"/>
    <col min="11" max="11" width="15.7109375" style="12" customWidth="1"/>
    <col min="12" max="12" width="12.57421875" style="12" customWidth="1"/>
    <col min="13" max="16384" width="9.140625" style="12" customWidth="1"/>
  </cols>
  <sheetData>
    <row r="1" spans="1:12" ht="12.75">
      <c r="A1" s="8"/>
      <c r="B1" s="8"/>
      <c r="C1" s="8"/>
      <c r="D1" s="8"/>
      <c r="E1" s="8"/>
      <c r="F1" s="80"/>
      <c r="G1" s="9"/>
      <c r="H1" s="10"/>
      <c r="I1" s="10"/>
      <c r="J1" s="11"/>
      <c r="K1" s="10"/>
      <c r="L1" s="10"/>
    </row>
    <row r="2" spans="1:12" ht="15.75">
      <c r="A2" s="195" t="s">
        <v>140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5.75">
      <c r="A3" s="90"/>
      <c r="B3" s="195" t="s">
        <v>141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15.75">
      <c r="A4" s="196" t="s">
        <v>44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2" ht="12.75">
      <c r="A5" s="13"/>
      <c r="B5" s="13"/>
      <c r="C5" s="13"/>
      <c r="D5" s="13"/>
      <c r="E5" s="13"/>
      <c r="F5" s="13"/>
      <c r="G5" s="13"/>
      <c r="H5" s="11"/>
      <c r="I5" s="11"/>
      <c r="J5" s="11"/>
      <c r="K5" s="11"/>
      <c r="L5" s="10"/>
    </row>
    <row r="6" spans="1:12" ht="12.75">
      <c r="A6" s="235" t="s">
        <v>45</v>
      </c>
      <c r="B6" s="236"/>
      <c r="C6" s="236"/>
      <c r="D6" s="236"/>
      <c r="E6" s="236"/>
      <c r="F6" s="236"/>
      <c r="G6" s="236"/>
      <c r="H6" s="236"/>
      <c r="I6" s="236"/>
      <c r="J6" s="236"/>
      <c r="K6" s="10"/>
      <c r="L6" s="10"/>
    </row>
    <row r="7" spans="1:12" ht="12.75">
      <c r="A7" s="91"/>
      <c r="B7" s="92"/>
      <c r="C7" s="92"/>
      <c r="D7" s="92"/>
      <c r="E7" s="92"/>
      <c r="F7" s="92"/>
      <c r="G7" s="92"/>
      <c r="H7" s="92"/>
      <c r="I7" s="92"/>
      <c r="J7" s="92"/>
      <c r="K7" s="10"/>
      <c r="L7" s="10"/>
    </row>
    <row r="8" spans="1:12" ht="25.5" customHeight="1">
      <c r="A8" s="237" t="s">
        <v>142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spans="1:12" ht="12.75">
      <c r="A9" s="14"/>
      <c r="B9" s="238"/>
      <c r="C9" s="238"/>
      <c r="D9" s="10"/>
      <c r="E9" s="15"/>
      <c r="F9" s="81"/>
      <c r="G9" s="16"/>
      <c r="H9" s="16"/>
      <c r="I9" s="16"/>
      <c r="J9" s="16"/>
      <c r="K9" s="10"/>
      <c r="L9" s="10"/>
    </row>
    <row r="10" spans="1:12" ht="25.5" customHeight="1">
      <c r="A10" s="240" t="s">
        <v>163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</row>
    <row r="11" spans="1:12" ht="12.75">
      <c r="A11" s="14"/>
      <c r="B11" s="14"/>
      <c r="C11" s="14"/>
      <c r="D11" s="14"/>
      <c r="E11" s="10"/>
      <c r="F11" s="17"/>
      <c r="G11" s="17"/>
      <c r="H11" s="17"/>
      <c r="I11" s="17"/>
      <c r="J11" s="11"/>
      <c r="K11" s="17"/>
      <c r="L11" s="10"/>
    </row>
    <row r="12" spans="1:12" ht="15" customHeight="1" thickBot="1">
      <c r="A12" s="10"/>
      <c r="B12" s="10"/>
      <c r="C12" s="10"/>
      <c r="D12" s="10"/>
      <c r="E12" s="18"/>
      <c r="F12" s="19"/>
      <c r="G12" s="59" t="s">
        <v>46</v>
      </c>
      <c r="H12" s="60" t="s">
        <v>47</v>
      </c>
      <c r="I12" s="60" t="s">
        <v>48</v>
      </c>
      <c r="J12" s="22" t="s">
        <v>49</v>
      </c>
      <c r="K12" s="239"/>
      <c r="L12" s="239"/>
    </row>
    <row r="13" spans="1:12" ht="18" customHeight="1" thickBot="1">
      <c r="A13" s="233" t="s">
        <v>143</v>
      </c>
      <c r="B13" s="234"/>
      <c r="C13" s="234"/>
      <c r="D13" s="234"/>
      <c r="E13" s="234"/>
      <c r="F13" s="234"/>
      <c r="G13" s="61"/>
      <c r="H13" s="62"/>
      <c r="I13" s="63" t="s">
        <v>42</v>
      </c>
      <c r="J13" s="64"/>
      <c r="K13" s="101" t="s">
        <v>42</v>
      </c>
      <c r="L13" s="102" t="s">
        <v>43</v>
      </c>
    </row>
    <row r="14" spans="1:12" ht="15" customHeight="1">
      <c r="A14" s="158" t="s">
        <v>50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60"/>
    </row>
    <row r="15" spans="1:12" ht="15" customHeight="1">
      <c r="A15" s="65" t="s">
        <v>0</v>
      </c>
      <c r="B15" s="172" t="s">
        <v>51</v>
      </c>
      <c r="C15" s="173"/>
      <c r="D15" s="173"/>
      <c r="E15" s="173"/>
      <c r="F15" s="56"/>
      <c r="G15" s="58"/>
      <c r="H15" s="25"/>
      <c r="I15" s="26"/>
      <c r="J15" s="11"/>
      <c r="K15" s="26"/>
      <c r="L15" s="66"/>
    </row>
    <row r="16" spans="1:12" ht="15" customHeight="1">
      <c r="A16" s="65"/>
      <c r="B16" s="27" t="s">
        <v>19</v>
      </c>
      <c r="C16" s="145" t="s">
        <v>124</v>
      </c>
      <c r="D16" s="146"/>
      <c r="E16" s="146"/>
      <c r="F16" s="56"/>
      <c r="G16" s="58">
        <v>1500</v>
      </c>
      <c r="H16" s="25">
        <v>1500</v>
      </c>
      <c r="I16" s="25">
        <v>1600</v>
      </c>
      <c r="J16" s="11">
        <f>(I16/H16-1)*100</f>
        <v>6.666666666666665</v>
      </c>
      <c r="K16" s="25">
        <v>1600</v>
      </c>
      <c r="L16" s="67">
        <f>ROUND(K16/239.64,2)</f>
        <v>6.68</v>
      </c>
    </row>
    <row r="17" spans="1:12" ht="15" customHeight="1">
      <c r="A17" s="65"/>
      <c r="B17" s="27" t="s">
        <v>19</v>
      </c>
      <c r="C17" s="145" t="s">
        <v>16</v>
      </c>
      <c r="D17" s="146"/>
      <c r="E17" s="146"/>
      <c r="F17" s="56"/>
      <c r="G17" s="58">
        <v>100</v>
      </c>
      <c r="H17" s="25">
        <v>100</v>
      </c>
      <c r="I17" s="25">
        <v>100</v>
      </c>
      <c r="J17" s="11">
        <f>(I18/H18-1)*100</f>
        <v>4.0000000000000036</v>
      </c>
      <c r="K17" s="25">
        <v>100</v>
      </c>
      <c r="L17" s="67">
        <f aca="true" t="shared" si="0" ref="L17:L37">ROUND(K17/239.64,2)</f>
        <v>0.42</v>
      </c>
    </row>
    <row r="18" spans="1:12" ht="15" customHeight="1">
      <c r="A18" s="65"/>
      <c r="B18" s="27" t="s">
        <v>19</v>
      </c>
      <c r="C18" s="145" t="s">
        <v>15</v>
      </c>
      <c r="D18" s="146"/>
      <c r="E18" s="146"/>
      <c r="F18" s="56"/>
      <c r="G18" s="58">
        <v>1000</v>
      </c>
      <c r="H18" s="25">
        <v>1000</v>
      </c>
      <c r="I18" s="25">
        <v>1040</v>
      </c>
      <c r="J18" s="11">
        <f>(I17/H17-1)*100</f>
        <v>0</v>
      </c>
      <c r="K18" s="25">
        <v>1040</v>
      </c>
      <c r="L18" s="67">
        <f t="shared" si="0"/>
        <v>4.34</v>
      </c>
    </row>
    <row r="19" spans="1:12" ht="15" customHeight="1">
      <c r="A19" s="65"/>
      <c r="B19" s="27" t="s">
        <v>19</v>
      </c>
      <c r="C19" s="29" t="s">
        <v>164</v>
      </c>
      <c r="D19" s="29"/>
      <c r="E19" s="29"/>
      <c r="F19" s="56"/>
      <c r="G19" s="58"/>
      <c r="H19" s="25"/>
      <c r="I19" s="25"/>
      <c r="J19" s="11"/>
      <c r="K19" s="25">
        <v>1500</v>
      </c>
      <c r="L19" s="67">
        <f t="shared" si="0"/>
        <v>6.26</v>
      </c>
    </row>
    <row r="20" spans="1:12" ht="15" customHeight="1">
      <c r="A20" s="68" t="s">
        <v>1</v>
      </c>
      <c r="B20" s="224" t="s">
        <v>52</v>
      </c>
      <c r="C20" s="225"/>
      <c r="D20" s="225"/>
      <c r="E20" s="225"/>
      <c r="F20" s="56"/>
      <c r="G20" s="58"/>
      <c r="H20" s="25"/>
      <c r="I20" s="25"/>
      <c r="J20" s="11"/>
      <c r="K20" s="25"/>
      <c r="L20" s="67"/>
    </row>
    <row r="21" spans="1:12" ht="24.75" customHeight="1">
      <c r="A21" s="65"/>
      <c r="B21" s="31" t="s">
        <v>19</v>
      </c>
      <c r="C21" s="226" t="s">
        <v>144</v>
      </c>
      <c r="D21" s="227"/>
      <c r="E21" s="228"/>
      <c r="F21" s="56"/>
      <c r="G21" s="58"/>
      <c r="H21" s="25">
        <v>3600</v>
      </c>
      <c r="I21" s="25">
        <v>3800</v>
      </c>
      <c r="J21" s="11">
        <f>(I21/H21-1)*100</f>
        <v>5.555555555555558</v>
      </c>
      <c r="K21" s="25">
        <v>3800</v>
      </c>
      <c r="L21" s="67">
        <f t="shared" si="0"/>
        <v>15.86</v>
      </c>
    </row>
    <row r="22" spans="1:12" ht="15" customHeight="1">
      <c r="A22" s="65"/>
      <c r="B22" s="27" t="s">
        <v>19</v>
      </c>
      <c r="C22" s="205" t="s">
        <v>17</v>
      </c>
      <c r="D22" s="206"/>
      <c r="E22" s="206"/>
      <c r="F22" s="56"/>
      <c r="G22" s="58">
        <v>800</v>
      </c>
      <c r="H22" s="25">
        <v>800</v>
      </c>
      <c r="I22" s="25">
        <v>1200</v>
      </c>
      <c r="J22" s="11">
        <f>(I22/H22-1)*100</f>
        <v>50</v>
      </c>
      <c r="K22" s="25">
        <v>1200</v>
      </c>
      <c r="L22" s="67">
        <f t="shared" si="0"/>
        <v>5.01</v>
      </c>
    </row>
    <row r="23" spans="1:12" ht="15" customHeight="1">
      <c r="A23" s="65"/>
      <c r="B23" s="27" t="s">
        <v>19</v>
      </c>
      <c r="C23" s="145" t="s">
        <v>165</v>
      </c>
      <c r="D23" s="146"/>
      <c r="E23" s="146"/>
      <c r="F23" s="56"/>
      <c r="G23" s="58">
        <v>200</v>
      </c>
      <c r="H23" s="25">
        <v>200</v>
      </c>
      <c r="I23" s="25">
        <v>510</v>
      </c>
      <c r="J23" s="11">
        <f>(I23/H23-1)*100</f>
        <v>154.99999999999997</v>
      </c>
      <c r="K23" s="25">
        <v>510</v>
      </c>
      <c r="L23" s="67">
        <f t="shared" si="0"/>
        <v>2.13</v>
      </c>
    </row>
    <row r="24" spans="1:12" ht="15" customHeight="1">
      <c r="A24" s="65" t="s">
        <v>2</v>
      </c>
      <c r="B24" s="231" t="s">
        <v>53</v>
      </c>
      <c r="C24" s="232"/>
      <c r="D24" s="232"/>
      <c r="E24" s="232"/>
      <c r="F24" s="56"/>
      <c r="G24" s="58"/>
      <c r="H24" s="25"/>
      <c r="I24" s="25"/>
      <c r="J24" s="11"/>
      <c r="K24" s="25"/>
      <c r="L24" s="67"/>
    </row>
    <row r="25" spans="1:12" ht="15" customHeight="1">
      <c r="A25" s="65"/>
      <c r="B25" s="27" t="s">
        <v>19</v>
      </c>
      <c r="C25" s="145" t="s">
        <v>123</v>
      </c>
      <c r="D25" s="146"/>
      <c r="E25" s="146"/>
      <c r="F25" s="56"/>
      <c r="G25" s="58"/>
      <c r="H25" s="25">
        <v>4800</v>
      </c>
      <c r="I25" s="25">
        <v>4900</v>
      </c>
      <c r="J25" s="11">
        <f>(I25/H25-1)*100</f>
        <v>2.083333333333326</v>
      </c>
      <c r="K25" s="25">
        <v>4900</v>
      </c>
      <c r="L25" s="67">
        <f t="shared" si="0"/>
        <v>20.45</v>
      </c>
    </row>
    <row r="26" spans="1:12" ht="15" customHeight="1">
      <c r="A26" s="116"/>
      <c r="B26" s="33" t="s">
        <v>19</v>
      </c>
      <c r="C26" s="229" t="s">
        <v>122</v>
      </c>
      <c r="D26" s="230"/>
      <c r="E26" s="230"/>
      <c r="F26" s="117"/>
      <c r="G26" s="118">
        <v>21400</v>
      </c>
      <c r="H26" s="36">
        <v>8000</v>
      </c>
      <c r="I26" s="36">
        <v>8300</v>
      </c>
      <c r="J26" s="11">
        <f>(I26/H26-1)*100</f>
        <v>3.750000000000009</v>
      </c>
      <c r="K26" s="36">
        <v>3500</v>
      </c>
      <c r="L26" s="73">
        <f t="shared" si="0"/>
        <v>14.61</v>
      </c>
    </row>
    <row r="27" spans="1:12" ht="15" customHeight="1">
      <c r="A27" s="161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57"/>
    </row>
    <row r="28" spans="1:12" ht="15" customHeight="1">
      <c r="A28" s="69"/>
      <c r="B28" s="151" t="s">
        <v>39</v>
      </c>
      <c r="C28" s="152"/>
      <c r="D28" s="152"/>
      <c r="E28" s="152"/>
      <c r="F28" s="56"/>
      <c r="G28" s="39">
        <f>SUM(G16:G26)</f>
        <v>25000</v>
      </c>
      <c r="H28" s="25">
        <f>SUM(H16:H26)</f>
        <v>20000</v>
      </c>
      <c r="I28" s="25">
        <f>SUM(I16:I26)</f>
        <v>21450</v>
      </c>
      <c r="J28" s="38">
        <f>(I28/H28-1)*100</f>
        <v>7.250000000000001</v>
      </c>
      <c r="K28" s="119">
        <f>SUM(K16:K26)</f>
        <v>18150</v>
      </c>
      <c r="L28" s="67">
        <f t="shared" si="0"/>
        <v>75.74</v>
      </c>
    </row>
    <row r="29" spans="1:12" ht="15" customHeight="1">
      <c r="A29" s="202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4"/>
    </row>
    <row r="30" spans="1:12" ht="15" customHeight="1">
      <c r="A30" s="70"/>
      <c r="B30" s="151" t="s">
        <v>40</v>
      </c>
      <c r="C30" s="152"/>
      <c r="D30" s="152"/>
      <c r="E30" s="152"/>
      <c r="F30" s="56"/>
      <c r="G30" s="38"/>
      <c r="H30" s="38"/>
      <c r="I30" s="39"/>
      <c r="J30" s="38"/>
      <c r="K30" s="120">
        <f>K28-K16-K19</f>
        <v>15050</v>
      </c>
      <c r="L30" s="67">
        <f t="shared" si="0"/>
        <v>62.8</v>
      </c>
    </row>
    <row r="31" spans="1:12" ht="15" customHeight="1">
      <c r="A31" s="221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3"/>
    </row>
    <row r="32" spans="1:12" ht="15" customHeight="1">
      <c r="A32" s="199" t="s">
        <v>132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1"/>
    </row>
    <row r="33" spans="1:12" ht="15" customHeight="1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9"/>
    </row>
    <row r="34" spans="1:12" ht="15" customHeight="1">
      <c r="A34" s="158" t="s">
        <v>54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60"/>
    </row>
    <row r="35" spans="1:12" ht="15" customHeight="1">
      <c r="A35" s="65" t="s">
        <v>0</v>
      </c>
      <c r="B35" s="145" t="s">
        <v>128</v>
      </c>
      <c r="C35" s="146"/>
      <c r="D35" s="146"/>
      <c r="E35" s="147"/>
      <c r="F35" s="56"/>
      <c r="G35" s="24"/>
      <c r="H35" s="25"/>
      <c r="I35" s="25"/>
      <c r="J35" s="11"/>
      <c r="K35" s="25"/>
      <c r="L35" s="67"/>
    </row>
    <row r="36" spans="1:12" ht="15" customHeight="1">
      <c r="A36" s="65"/>
      <c r="B36" s="34" t="s">
        <v>19</v>
      </c>
      <c r="C36" s="135" t="s">
        <v>55</v>
      </c>
      <c r="D36" s="135"/>
      <c r="E36" s="135"/>
      <c r="F36" s="56"/>
      <c r="G36" s="24">
        <v>70000</v>
      </c>
      <c r="H36" s="25">
        <v>70000</v>
      </c>
      <c r="I36" s="25">
        <v>99000</v>
      </c>
      <c r="J36" s="11">
        <f>(I36/H36-1)*100</f>
        <v>41.42857142857144</v>
      </c>
      <c r="K36" s="25">
        <v>99000</v>
      </c>
      <c r="L36" s="67">
        <f t="shared" si="0"/>
        <v>413.12</v>
      </c>
    </row>
    <row r="37" spans="1:12" ht="15" customHeight="1">
      <c r="A37" s="65"/>
      <c r="B37" s="34" t="s">
        <v>19</v>
      </c>
      <c r="C37" s="135" t="s">
        <v>56</v>
      </c>
      <c r="D37" s="135"/>
      <c r="E37" s="135"/>
      <c r="F37" s="56"/>
      <c r="G37" s="24">
        <v>100000</v>
      </c>
      <c r="H37" s="25">
        <v>105000</v>
      </c>
      <c r="I37" s="25">
        <v>130800</v>
      </c>
      <c r="J37" s="11">
        <f>(I37/H37-1)*100</f>
        <v>24.571428571428577</v>
      </c>
      <c r="K37" s="25">
        <v>130800</v>
      </c>
      <c r="L37" s="67">
        <f t="shared" si="0"/>
        <v>545.82</v>
      </c>
    </row>
    <row r="38" spans="1:12" ht="15" customHeight="1">
      <c r="A38" s="65" t="s">
        <v>1</v>
      </c>
      <c r="B38" s="145" t="s">
        <v>20</v>
      </c>
      <c r="C38" s="146"/>
      <c r="D38" s="146"/>
      <c r="E38" s="147"/>
      <c r="F38" s="56"/>
      <c r="G38" s="182" t="s">
        <v>21</v>
      </c>
      <c r="H38" s="215"/>
      <c r="I38" s="220"/>
      <c r="J38" s="11"/>
      <c r="K38" s="182" t="s">
        <v>145</v>
      </c>
      <c r="L38" s="219"/>
    </row>
    <row r="39" spans="1:12" ht="15" customHeight="1">
      <c r="A39" s="65" t="s">
        <v>2</v>
      </c>
      <c r="B39" s="28" t="s">
        <v>22</v>
      </c>
      <c r="C39" s="29"/>
      <c r="D39" s="29"/>
      <c r="E39" s="30"/>
      <c r="F39" s="56"/>
      <c r="G39" s="40"/>
      <c r="H39" s="41"/>
      <c r="I39" s="182" t="s">
        <v>21</v>
      </c>
      <c r="J39" s="215"/>
      <c r="K39" s="182" t="s">
        <v>145</v>
      </c>
      <c r="L39" s="219"/>
    </row>
    <row r="40" spans="1:12" ht="15" customHeight="1">
      <c r="A40" s="65" t="s">
        <v>23</v>
      </c>
      <c r="B40" s="145" t="s">
        <v>57</v>
      </c>
      <c r="C40" s="146"/>
      <c r="D40" s="146"/>
      <c r="E40" s="147"/>
      <c r="F40" s="21"/>
      <c r="G40" s="24">
        <v>12500</v>
      </c>
      <c r="H40" s="24">
        <v>12500</v>
      </c>
      <c r="I40" s="36">
        <v>13000</v>
      </c>
      <c r="J40" s="11">
        <f>(I40/H40-1)*100</f>
        <v>4.0000000000000036</v>
      </c>
      <c r="K40" s="36">
        <v>13000</v>
      </c>
      <c r="L40" s="67">
        <f>ROUND(K40/239.64,2)</f>
        <v>54.25</v>
      </c>
    </row>
    <row r="41" spans="1:12" ht="27" customHeight="1">
      <c r="A41" s="68" t="s">
        <v>3</v>
      </c>
      <c r="B41" s="6" t="s">
        <v>24</v>
      </c>
      <c r="C41" s="7"/>
      <c r="D41" s="7"/>
      <c r="E41" s="32"/>
      <c r="F41" s="21"/>
      <c r="G41" s="24"/>
      <c r="H41" s="24"/>
      <c r="I41" s="216" t="s">
        <v>25</v>
      </c>
      <c r="J41" s="217"/>
      <c r="K41" s="182" t="s">
        <v>147</v>
      </c>
      <c r="L41" s="218"/>
    </row>
    <row r="42" spans="1:12" ht="15" customHeight="1">
      <c r="A42" s="65" t="s">
        <v>4</v>
      </c>
      <c r="B42" s="145" t="s">
        <v>127</v>
      </c>
      <c r="C42" s="146"/>
      <c r="D42" s="146"/>
      <c r="E42" s="147"/>
      <c r="F42" s="56"/>
      <c r="G42" s="24"/>
      <c r="H42" s="25"/>
      <c r="I42" s="25"/>
      <c r="J42" s="11"/>
      <c r="K42" s="25"/>
      <c r="L42" s="67"/>
    </row>
    <row r="43" spans="1:12" ht="15" customHeight="1">
      <c r="A43" s="65"/>
      <c r="B43" s="34" t="s">
        <v>19</v>
      </c>
      <c r="C43" s="145" t="s">
        <v>126</v>
      </c>
      <c r="D43" s="146"/>
      <c r="E43" s="147"/>
      <c r="F43" s="93"/>
      <c r="G43" s="94">
        <v>1500</v>
      </c>
      <c r="H43" s="24" t="s">
        <v>26</v>
      </c>
      <c r="I43" s="24" t="s">
        <v>26</v>
      </c>
      <c r="J43" s="11"/>
      <c r="K43" s="24" t="s">
        <v>26</v>
      </c>
      <c r="L43" s="67" t="s">
        <v>58</v>
      </c>
    </row>
    <row r="44" spans="1:12" ht="15" customHeight="1">
      <c r="A44" s="71"/>
      <c r="B44" s="54" t="s">
        <v>19</v>
      </c>
      <c r="C44" s="126" t="s">
        <v>125</v>
      </c>
      <c r="D44" s="170"/>
      <c r="E44" s="171"/>
      <c r="F44" s="95"/>
      <c r="G44" s="96">
        <v>2000</v>
      </c>
      <c r="H44" s="35" t="s">
        <v>27</v>
      </c>
      <c r="I44" s="35" t="s">
        <v>27</v>
      </c>
      <c r="J44" s="11"/>
      <c r="K44" s="35" t="s">
        <v>27</v>
      </c>
      <c r="L44" s="73" t="s">
        <v>59</v>
      </c>
    </row>
    <row r="45" spans="1:12" ht="15" customHeight="1">
      <c r="A45" s="65"/>
      <c r="B45" s="34" t="s">
        <v>19</v>
      </c>
      <c r="C45" s="214" t="s">
        <v>28</v>
      </c>
      <c r="D45" s="214"/>
      <c r="E45" s="214"/>
      <c r="F45" s="56"/>
      <c r="G45" s="212" t="s">
        <v>60</v>
      </c>
      <c r="H45" s="212"/>
      <c r="I45" s="212"/>
      <c r="J45" s="25"/>
      <c r="K45" s="156" t="s">
        <v>146</v>
      </c>
      <c r="L45" s="157"/>
    </row>
    <row r="46" spans="1:12" ht="15" customHeight="1">
      <c r="A46" s="72" t="s">
        <v>5</v>
      </c>
      <c r="B46" s="213" t="s">
        <v>61</v>
      </c>
      <c r="C46" s="213"/>
      <c r="D46" s="213"/>
      <c r="E46" s="213"/>
      <c r="F46" s="56"/>
      <c r="G46" s="56"/>
      <c r="H46" s="56"/>
      <c r="I46" s="56"/>
      <c r="J46" s="25"/>
      <c r="K46" s="26"/>
      <c r="L46" s="67"/>
    </row>
    <row r="47" spans="1:12" ht="15" customHeight="1">
      <c r="A47" s="72"/>
      <c r="B47" s="97" t="s">
        <v>19</v>
      </c>
      <c r="C47" s="123" t="s">
        <v>149</v>
      </c>
      <c r="D47" s="124"/>
      <c r="E47" s="125"/>
      <c r="F47" s="56"/>
      <c r="G47" s="56"/>
      <c r="H47" s="56"/>
      <c r="I47" s="56"/>
      <c r="J47" s="25"/>
      <c r="K47" s="25"/>
      <c r="L47" s="67"/>
    </row>
    <row r="48" spans="1:12" ht="15" customHeight="1">
      <c r="A48" s="72"/>
      <c r="B48" s="57"/>
      <c r="C48" s="98"/>
      <c r="D48" s="98" t="s">
        <v>62</v>
      </c>
      <c r="E48" s="98"/>
      <c r="F48" s="21"/>
      <c r="G48" s="56"/>
      <c r="H48" s="56"/>
      <c r="I48" s="99">
        <v>460000</v>
      </c>
      <c r="J48" s="25"/>
      <c r="K48" s="25">
        <v>429000</v>
      </c>
      <c r="L48" s="67">
        <f>ROUND(K48/239.64,2)</f>
        <v>1790.19</v>
      </c>
    </row>
    <row r="49" spans="1:12" ht="15" customHeight="1">
      <c r="A49" s="72"/>
      <c r="B49" s="57"/>
      <c r="C49" s="98"/>
      <c r="D49" s="98" t="s">
        <v>148</v>
      </c>
      <c r="E49" s="98"/>
      <c r="F49" s="21"/>
      <c r="G49" s="56"/>
      <c r="H49" s="56"/>
      <c r="I49" s="56"/>
      <c r="J49" s="25"/>
      <c r="K49" s="25">
        <v>400000</v>
      </c>
      <c r="L49" s="67">
        <f>ROUND(K49/239.64,2)</f>
        <v>1669.17</v>
      </c>
    </row>
    <row r="50" spans="1:12" ht="15" customHeight="1">
      <c r="A50" s="72"/>
      <c r="B50" s="97" t="s">
        <v>19</v>
      </c>
      <c r="C50" s="145" t="s">
        <v>150</v>
      </c>
      <c r="D50" s="146"/>
      <c r="E50" s="147"/>
      <c r="F50" s="20"/>
      <c r="G50" s="56"/>
      <c r="H50" s="56"/>
      <c r="I50" s="56"/>
      <c r="J50" s="25"/>
      <c r="K50" s="25"/>
      <c r="L50" s="67"/>
    </row>
    <row r="51" spans="1:12" ht="15" customHeight="1">
      <c r="A51" s="72"/>
      <c r="B51" s="57"/>
      <c r="C51" s="57"/>
      <c r="D51" s="100" t="s">
        <v>63</v>
      </c>
      <c r="E51" s="57"/>
      <c r="F51" s="56"/>
      <c r="G51" s="56"/>
      <c r="H51" s="56"/>
      <c r="I51" s="56"/>
      <c r="J51" s="25"/>
      <c r="K51" s="25">
        <v>936000</v>
      </c>
      <c r="L51" s="67">
        <f>ROUND(K51/239.64,2)</f>
        <v>3905.86</v>
      </c>
    </row>
    <row r="52" spans="1:12" ht="15" customHeight="1">
      <c r="A52" s="72"/>
      <c r="B52" s="57"/>
      <c r="C52" s="57"/>
      <c r="D52" s="100" t="s">
        <v>64</v>
      </c>
      <c r="E52" s="57"/>
      <c r="F52" s="56"/>
      <c r="G52" s="56"/>
      <c r="H52" s="56"/>
      <c r="I52" s="56"/>
      <c r="J52" s="25"/>
      <c r="K52" s="25">
        <v>916000</v>
      </c>
      <c r="L52" s="67">
        <f>ROUND(K52/239.64,2)</f>
        <v>3822.4</v>
      </c>
    </row>
    <row r="53" spans="1:12" ht="16.5" customHeight="1">
      <c r="A53" s="209" t="s">
        <v>133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1"/>
    </row>
    <row r="54" spans="1:12" ht="27" customHeight="1">
      <c r="A54" s="209" t="s">
        <v>152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1"/>
    </row>
    <row r="55" spans="1:12" ht="18" customHeight="1">
      <c r="A55" s="209" t="s">
        <v>134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1"/>
    </row>
    <row r="56" spans="1:12" ht="27" customHeight="1">
      <c r="A56" s="209" t="s">
        <v>151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1"/>
    </row>
    <row r="57" spans="1:12" ht="15" customHeight="1">
      <c r="A57" s="158" t="s">
        <v>66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60"/>
    </row>
    <row r="58" spans="1:12" ht="30" customHeight="1">
      <c r="A58" s="68" t="s">
        <v>0</v>
      </c>
      <c r="B58" s="205" t="s">
        <v>153</v>
      </c>
      <c r="C58" s="206"/>
      <c r="D58" s="206"/>
      <c r="E58" s="207"/>
      <c r="F58" s="56"/>
      <c r="G58" s="24">
        <v>8400</v>
      </c>
      <c r="H58" s="25">
        <v>8800</v>
      </c>
      <c r="I58" s="25">
        <v>9100</v>
      </c>
      <c r="J58" s="11">
        <f>(I58/H58-1)*100</f>
        <v>3.409090909090917</v>
      </c>
      <c r="K58" s="25">
        <v>9100</v>
      </c>
      <c r="L58" s="67">
        <f>ROUND(K58/239.64,2)</f>
        <v>37.97</v>
      </c>
    </row>
    <row r="59" spans="1:12" ht="15" customHeight="1">
      <c r="A59" s="68" t="s">
        <v>1</v>
      </c>
      <c r="B59" s="205" t="s">
        <v>67</v>
      </c>
      <c r="C59" s="206"/>
      <c r="D59" s="206"/>
      <c r="E59" s="207"/>
      <c r="F59" s="83"/>
      <c r="G59" s="44">
        <v>10000</v>
      </c>
      <c r="H59" s="46">
        <v>10000</v>
      </c>
      <c r="I59" s="46">
        <v>10400</v>
      </c>
      <c r="J59" s="47">
        <f>(I59/H59-1)*100</f>
        <v>4.0000000000000036</v>
      </c>
      <c r="K59" s="46">
        <v>10400</v>
      </c>
      <c r="L59" s="67">
        <f>ROUND(K59/239.64,2)</f>
        <v>43.4</v>
      </c>
    </row>
    <row r="60" spans="1:12" ht="15" customHeight="1">
      <c r="A60" s="65" t="s">
        <v>2</v>
      </c>
      <c r="B60" s="145" t="s">
        <v>29</v>
      </c>
      <c r="C60" s="146"/>
      <c r="D60" s="146"/>
      <c r="E60" s="147"/>
      <c r="F60" s="56"/>
      <c r="G60" s="24">
        <v>5000</v>
      </c>
      <c r="H60" s="25">
        <v>5000</v>
      </c>
      <c r="I60" s="25">
        <v>5200</v>
      </c>
      <c r="J60" s="11">
        <f>(I60/H60-1)*100</f>
        <v>4.0000000000000036</v>
      </c>
      <c r="K60" s="25">
        <v>5200</v>
      </c>
      <c r="L60" s="67">
        <f>ROUND(K60/239.64,2)</f>
        <v>21.7</v>
      </c>
    </row>
    <row r="61" spans="1:12" ht="15" customHeight="1">
      <c r="A61" s="68" t="s">
        <v>23</v>
      </c>
      <c r="B61" s="208" t="s">
        <v>121</v>
      </c>
      <c r="C61" s="146"/>
      <c r="D61" s="146"/>
      <c r="E61" s="147"/>
      <c r="F61" s="56"/>
      <c r="G61" s="24">
        <v>10000</v>
      </c>
      <c r="H61" s="25">
        <v>10000</v>
      </c>
      <c r="I61" s="25">
        <v>10400</v>
      </c>
      <c r="J61" s="11">
        <f>(I61/H61-1)*100</f>
        <v>4.0000000000000036</v>
      </c>
      <c r="K61" s="25">
        <v>10400</v>
      </c>
      <c r="L61" s="67">
        <f>ROUND(K61/239.64,2)</f>
        <v>43.4</v>
      </c>
    </row>
    <row r="62" spans="1:12" ht="15" customHeight="1">
      <c r="A62" s="71" t="s">
        <v>3</v>
      </c>
      <c r="B62" s="126" t="s">
        <v>68</v>
      </c>
      <c r="C62" s="170"/>
      <c r="D62" s="170"/>
      <c r="E62" s="171"/>
      <c r="F62" s="82"/>
      <c r="G62" s="35">
        <v>19700</v>
      </c>
      <c r="H62" s="36">
        <v>20000</v>
      </c>
      <c r="I62" s="36">
        <v>20800</v>
      </c>
      <c r="J62" s="11">
        <f>(I62/H62-1)*100</f>
        <v>4.0000000000000036</v>
      </c>
      <c r="K62" s="36">
        <v>20800</v>
      </c>
      <c r="L62" s="73">
        <f>ROUND(K62/239.64,2)</f>
        <v>86.8</v>
      </c>
    </row>
    <row r="63" spans="1:12" ht="1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5"/>
    </row>
    <row r="64" spans="1:12" ht="15" customHeight="1">
      <c r="A64" s="158" t="s">
        <v>30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60"/>
    </row>
    <row r="65" spans="1:12" ht="15" customHeight="1">
      <c r="A65" s="109" t="s">
        <v>0</v>
      </c>
      <c r="B65" s="108" t="s">
        <v>154</v>
      </c>
      <c r="C65" s="103"/>
      <c r="D65" s="103"/>
      <c r="E65" s="103"/>
      <c r="F65" s="104"/>
      <c r="G65" s="105"/>
      <c r="H65" s="106"/>
      <c r="I65" s="106"/>
      <c r="J65" s="107"/>
      <c r="K65" s="106">
        <v>300</v>
      </c>
      <c r="L65" s="67">
        <f>ROUND(K65/239.64,2)</f>
        <v>1.25</v>
      </c>
    </row>
    <row r="66" spans="1:12" ht="15" customHeight="1">
      <c r="A66" s="109" t="s">
        <v>1</v>
      </c>
      <c r="B66" s="108" t="s">
        <v>155</v>
      </c>
      <c r="C66" s="103"/>
      <c r="D66" s="103"/>
      <c r="E66" s="103"/>
      <c r="F66" s="104"/>
      <c r="G66" s="105"/>
      <c r="H66" s="106"/>
      <c r="I66" s="106"/>
      <c r="J66" s="107"/>
      <c r="K66" s="106">
        <v>1020</v>
      </c>
      <c r="L66" s="67">
        <f>ROUND(K66/239.64,2)</f>
        <v>4.26</v>
      </c>
    </row>
    <row r="67" spans="1:12" ht="15" customHeight="1">
      <c r="A67" s="65" t="s">
        <v>2</v>
      </c>
      <c r="B67" s="145" t="s">
        <v>69</v>
      </c>
      <c r="C67" s="146"/>
      <c r="D67" s="146"/>
      <c r="E67" s="147"/>
      <c r="F67" s="56"/>
      <c r="G67" s="24"/>
      <c r="H67" s="25"/>
      <c r="I67" s="25"/>
      <c r="J67" s="11"/>
      <c r="K67" s="25"/>
      <c r="L67" s="67"/>
    </row>
    <row r="68" spans="1:12" ht="15" customHeight="1">
      <c r="A68" s="65"/>
      <c r="B68" s="34" t="s">
        <v>19</v>
      </c>
      <c r="C68" s="145" t="s">
        <v>31</v>
      </c>
      <c r="D68" s="146"/>
      <c r="E68" s="147"/>
      <c r="F68" s="56"/>
      <c r="G68" s="24">
        <v>2000</v>
      </c>
      <c r="H68" s="25">
        <v>2000</v>
      </c>
      <c r="I68" s="25">
        <v>2000</v>
      </c>
      <c r="J68" s="11">
        <f>(I68/H68-1)*100</f>
        <v>0</v>
      </c>
      <c r="K68" s="25">
        <v>2000</v>
      </c>
      <c r="L68" s="67">
        <f>ROUND(K68/239.64,2)</f>
        <v>8.35</v>
      </c>
    </row>
    <row r="69" spans="1:12" ht="15" customHeight="1">
      <c r="A69" s="65"/>
      <c r="B69" s="34" t="s">
        <v>19</v>
      </c>
      <c r="C69" s="145" t="s">
        <v>70</v>
      </c>
      <c r="D69" s="146"/>
      <c r="E69" s="147"/>
      <c r="F69" s="56"/>
      <c r="G69" s="24">
        <v>12600</v>
      </c>
      <c r="H69" s="25">
        <v>13000</v>
      </c>
      <c r="I69" s="25">
        <v>13500</v>
      </c>
      <c r="J69" s="11">
        <f>(I69/H69-1)*100</f>
        <v>3.8461538461538547</v>
      </c>
      <c r="K69" s="25">
        <v>13500</v>
      </c>
      <c r="L69" s="67">
        <f>ROUND(K69/239.64,2)</f>
        <v>56.33</v>
      </c>
    </row>
    <row r="70" spans="1:12" ht="15" customHeight="1">
      <c r="A70" s="65"/>
      <c r="B70" s="34" t="s">
        <v>19</v>
      </c>
      <c r="C70" s="145" t="s">
        <v>71</v>
      </c>
      <c r="D70" s="146"/>
      <c r="E70" s="147"/>
      <c r="F70" s="56"/>
      <c r="G70" s="24">
        <v>17000</v>
      </c>
      <c r="H70" s="25">
        <v>17000</v>
      </c>
      <c r="I70" s="25">
        <v>17600</v>
      </c>
      <c r="J70" s="11">
        <f>(I70/H70-1)*100</f>
        <v>3.529411764705892</v>
      </c>
      <c r="K70" s="25">
        <v>17600</v>
      </c>
      <c r="L70" s="67">
        <f>ROUND(K70/239.64,2)</f>
        <v>73.44</v>
      </c>
    </row>
    <row r="71" spans="1:12" ht="15" customHeight="1">
      <c r="A71" s="65"/>
      <c r="B71" s="34" t="s">
        <v>19</v>
      </c>
      <c r="C71" s="145" t="s">
        <v>72</v>
      </c>
      <c r="D71" s="146"/>
      <c r="E71" s="147"/>
      <c r="F71" s="56"/>
      <c r="G71" s="24">
        <v>2500</v>
      </c>
      <c r="H71" s="25">
        <v>2700</v>
      </c>
      <c r="I71" s="25">
        <v>2800</v>
      </c>
      <c r="J71" s="11">
        <f>(I71/H71-1)*100</f>
        <v>3.703703703703698</v>
      </c>
      <c r="K71" s="25">
        <v>2800</v>
      </c>
      <c r="L71" s="67">
        <f>ROUND(K71/239.64,2)</f>
        <v>11.68</v>
      </c>
    </row>
    <row r="72" spans="1:12" ht="15" customHeight="1">
      <c r="A72" s="65"/>
      <c r="B72" s="48" t="s">
        <v>19</v>
      </c>
      <c r="C72" s="145" t="s">
        <v>35</v>
      </c>
      <c r="D72" s="146"/>
      <c r="E72" s="147"/>
      <c r="F72" s="56"/>
      <c r="G72" s="24"/>
      <c r="H72" s="25"/>
      <c r="I72" s="25"/>
      <c r="J72" s="11"/>
      <c r="K72" s="25">
        <v>5000</v>
      </c>
      <c r="L72" s="67">
        <f>ROUND(K72/239.64,2)</f>
        <v>20.86</v>
      </c>
    </row>
    <row r="73" spans="1:12" ht="15" customHeight="1">
      <c r="A73" s="65" t="s">
        <v>23</v>
      </c>
      <c r="B73" s="145" t="s">
        <v>32</v>
      </c>
      <c r="C73" s="146"/>
      <c r="D73" s="146"/>
      <c r="E73" s="147"/>
      <c r="F73" s="56"/>
      <c r="G73" s="24"/>
      <c r="H73" s="25"/>
      <c r="I73" s="25"/>
      <c r="J73" s="11"/>
      <c r="K73" s="25"/>
      <c r="L73" s="67"/>
    </row>
    <row r="74" spans="1:12" ht="15" customHeight="1">
      <c r="A74" s="65"/>
      <c r="B74" s="27" t="s">
        <v>19</v>
      </c>
      <c r="C74" s="193" t="s">
        <v>33</v>
      </c>
      <c r="D74" s="193"/>
      <c r="E74" s="193"/>
      <c r="F74" s="56"/>
      <c r="G74" s="24">
        <v>14400</v>
      </c>
      <c r="H74" s="25">
        <v>15100</v>
      </c>
      <c r="I74" s="25">
        <v>15700</v>
      </c>
      <c r="J74" s="11">
        <f>(I74/H74-1)*100</f>
        <v>3.9735099337748325</v>
      </c>
      <c r="K74" s="25">
        <v>15700</v>
      </c>
      <c r="L74" s="67">
        <f>ROUND(K74/239.64,2)</f>
        <v>65.51</v>
      </c>
    </row>
    <row r="75" spans="1:12" ht="15" customHeight="1">
      <c r="A75" s="65"/>
      <c r="B75" s="27" t="s">
        <v>19</v>
      </c>
      <c r="C75" s="193" t="s">
        <v>73</v>
      </c>
      <c r="D75" s="193"/>
      <c r="E75" s="193"/>
      <c r="F75" s="56"/>
      <c r="G75" s="24">
        <v>43300</v>
      </c>
      <c r="H75" s="25">
        <v>45000</v>
      </c>
      <c r="I75" s="25">
        <v>46700</v>
      </c>
      <c r="J75" s="11">
        <f>(I75/H75-1)*100</f>
        <v>3.777777777777769</v>
      </c>
      <c r="K75" s="25">
        <v>46700</v>
      </c>
      <c r="L75" s="67">
        <f>ROUND(K75/239.64,2)</f>
        <v>194.88</v>
      </c>
    </row>
    <row r="76" spans="1:12" ht="15" customHeight="1">
      <c r="A76" s="65" t="s">
        <v>3</v>
      </c>
      <c r="B76" s="145" t="s">
        <v>74</v>
      </c>
      <c r="C76" s="146"/>
      <c r="D76" s="146"/>
      <c r="E76" s="147"/>
      <c r="F76" s="56"/>
      <c r="G76" s="24"/>
      <c r="H76" s="25"/>
      <c r="I76" s="25"/>
      <c r="J76" s="11"/>
      <c r="K76" s="25"/>
      <c r="L76" s="67"/>
    </row>
    <row r="77" spans="1:12" ht="15" customHeight="1">
      <c r="A77" s="71"/>
      <c r="B77" s="49" t="s">
        <v>19</v>
      </c>
      <c r="C77" s="126" t="s">
        <v>34</v>
      </c>
      <c r="D77" s="170"/>
      <c r="E77" s="171"/>
      <c r="F77" s="82"/>
      <c r="G77" s="35">
        <v>15000</v>
      </c>
      <c r="H77" s="36">
        <v>15000</v>
      </c>
      <c r="I77" s="36">
        <v>15500</v>
      </c>
      <c r="J77" s="11">
        <f>(I77/H77-1)*100</f>
        <v>3.3333333333333437</v>
      </c>
      <c r="K77" s="36">
        <v>15500</v>
      </c>
      <c r="L77" s="67">
        <f>ROUND(K77/239.64,2)</f>
        <v>64.68</v>
      </c>
    </row>
    <row r="78" spans="1:12" ht="15" customHeight="1">
      <c r="A78" s="74"/>
      <c r="B78" s="49" t="s">
        <v>19</v>
      </c>
      <c r="C78" s="175" t="s">
        <v>129</v>
      </c>
      <c r="D78" s="175"/>
      <c r="E78" s="175"/>
      <c r="F78" s="56"/>
      <c r="G78" s="51"/>
      <c r="H78" s="25"/>
      <c r="I78" s="25">
        <v>35000</v>
      </c>
      <c r="J78" s="52"/>
      <c r="K78" s="25">
        <v>35000</v>
      </c>
      <c r="L78" s="67">
        <f>ROUND(K78/239.64,2)</f>
        <v>146.05</v>
      </c>
    </row>
    <row r="79" spans="1:12" ht="15" customHeight="1">
      <c r="A79" s="74"/>
      <c r="B79" s="49" t="s">
        <v>19</v>
      </c>
      <c r="C79" s="50" t="s">
        <v>75</v>
      </c>
      <c r="D79" s="50"/>
      <c r="E79" s="50"/>
      <c r="F79" s="56"/>
      <c r="G79" s="51"/>
      <c r="H79" s="25"/>
      <c r="I79" s="25"/>
      <c r="J79" s="52"/>
      <c r="K79" s="25">
        <v>15500</v>
      </c>
      <c r="L79" s="67">
        <f>ROUND(K79/239.64,2)</f>
        <v>64.68</v>
      </c>
    </row>
    <row r="80" spans="1:12" ht="15" customHeight="1">
      <c r="A80" s="199" t="s">
        <v>156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1"/>
    </row>
    <row r="81" spans="1:12" ht="15" customHeight="1">
      <c r="A81" s="179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1"/>
    </row>
    <row r="82" spans="1:12" ht="15" customHeight="1">
      <c r="A82" s="148" t="s">
        <v>130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50"/>
    </row>
    <row r="83" spans="1:12" ht="15" customHeight="1">
      <c r="A83" s="65" t="s">
        <v>0</v>
      </c>
      <c r="B83" s="145" t="s">
        <v>131</v>
      </c>
      <c r="C83" s="146"/>
      <c r="D83" s="146"/>
      <c r="E83" s="147"/>
      <c r="F83" s="56"/>
      <c r="G83" s="24"/>
      <c r="H83" s="25"/>
      <c r="I83" s="25"/>
      <c r="J83" s="11"/>
      <c r="K83" s="25"/>
      <c r="L83" s="67"/>
    </row>
    <row r="84" spans="1:12" ht="15" customHeight="1">
      <c r="A84" s="65"/>
      <c r="B84" s="49" t="s">
        <v>19</v>
      </c>
      <c r="C84" s="172" t="s">
        <v>76</v>
      </c>
      <c r="D84" s="173"/>
      <c r="E84" s="174"/>
      <c r="F84" s="55"/>
      <c r="G84" s="187" t="s">
        <v>77</v>
      </c>
      <c r="H84" s="188"/>
      <c r="I84" s="189" t="s">
        <v>78</v>
      </c>
      <c r="J84" s="190"/>
      <c r="K84" s="191" t="s">
        <v>158</v>
      </c>
      <c r="L84" s="192"/>
    </row>
    <row r="85" spans="1:12" ht="15" customHeight="1">
      <c r="A85" s="65"/>
      <c r="B85" s="49" t="s">
        <v>19</v>
      </c>
      <c r="C85" s="172" t="s">
        <v>79</v>
      </c>
      <c r="D85" s="173"/>
      <c r="E85" s="174"/>
      <c r="F85" s="55"/>
      <c r="G85" s="53">
        <v>2000</v>
      </c>
      <c r="H85" s="25">
        <v>2100</v>
      </c>
      <c r="I85" s="25">
        <v>2200</v>
      </c>
      <c r="J85" s="11">
        <v>2200</v>
      </c>
      <c r="K85" s="25">
        <v>2200</v>
      </c>
      <c r="L85" s="67">
        <f>ROUND(K85/239.64,2)</f>
        <v>9.18</v>
      </c>
    </row>
    <row r="86" spans="1:12" ht="15" customHeight="1">
      <c r="A86" s="65"/>
      <c r="B86" s="34" t="s">
        <v>19</v>
      </c>
      <c r="C86" s="145" t="s">
        <v>80</v>
      </c>
      <c r="D86" s="146"/>
      <c r="E86" s="147"/>
      <c r="F86" s="56"/>
      <c r="G86" s="24">
        <v>4000</v>
      </c>
      <c r="H86" s="25">
        <v>4200</v>
      </c>
      <c r="I86" s="25">
        <v>4400</v>
      </c>
      <c r="J86" s="11">
        <v>4400</v>
      </c>
      <c r="K86" s="25">
        <v>4400</v>
      </c>
      <c r="L86" s="67">
        <f>ROUND(K86/239.64,2)</f>
        <v>18.36</v>
      </c>
    </row>
    <row r="87" spans="1:12" ht="15" customHeight="1">
      <c r="A87" s="65"/>
      <c r="B87" s="34" t="s">
        <v>19</v>
      </c>
      <c r="C87" s="145" t="s">
        <v>81</v>
      </c>
      <c r="D87" s="146"/>
      <c r="E87" s="147"/>
      <c r="F87" s="56"/>
      <c r="G87" s="24">
        <v>20000</v>
      </c>
      <c r="H87" s="25">
        <v>21000</v>
      </c>
      <c r="I87" s="25">
        <v>21800</v>
      </c>
      <c r="J87" s="11">
        <v>21800</v>
      </c>
      <c r="K87" s="25">
        <v>21800</v>
      </c>
      <c r="L87" s="67">
        <f>ROUND(K87/239.64,2)</f>
        <v>90.97</v>
      </c>
    </row>
    <row r="88" spans="1:12" ht="15" customHeight="1">
      <c r="A88" s="65" t="s">
        <v>1</v>
      </c>
      <c r="B88" s="145" t="s">
        <v>82</v>
      </c>
      <c r="C88" s="146"/>
      <c r="D88" s="146"/>
      <c r="E88" s="147"/>
      <c r="F88" s="21"/>
      <c r="G88" s="26"/>
      <c r="H88" s="25"/>
      <c r="I88" s="25"/>
      <c r="J88" s="11"/>
      <c r="K88" s="25"/>
      <c r="L88" s="67"/>
    </row>
    <row r="89" spans="1:12" ht="15" customHeight="1">
      <c r="A89" s="65"/>
      <c r="B89" s="34" t="s">
        <v>19</v>
      </c>
      <c r="C89" s="145" t="s">
        <v>83</v>
      </c>
      <c r="D89" s="146"/>
      <c r="E89" s="147"/>
      <c r="F89" s="56"/>
      <c r="G89" s="24">
        <v>20</v>
      </c>
      <c r="H89" s="25">
        <v>20</v>
      </c>
      <c r="I89" s="25">
        <v>20</v>
      </c>
      <c r="J89" s="11">
        <v>20</v>
      </c>
      <c r="K89" s="25">
        <v>20</v>
      </c>
      <c r="L89" s="67">
        <f>ROUND(K89/239.64,2)</f>
        <v>0.08</v>
      </c>
    </row>
    <row r="90" spans="1:12" ht="15" customHeight="1">
      <c r="A90" s="65" t="s">
        <v>2</v>
      </c>
      <c r="B90" s="145" t="s">
        <v>84</v>
      </c>
      <c r="C90" s="146"/>
      <c r="D90" s="146"/>
      <c r="E90" s="147"/>
      <c r="F90" s="56"/>
      <c r="G90" s="24"/>
      <c r="H90" s="25"/>
      <c r="I90" s="25"/>
      <c r="J90" s="11"/>
      <c r="K90" s="25"/>
      <c r="L90" s="67"/>
    </row>
    <row r="91" spans="1:12" ht="15" customHeight="1">
      <c r="A91" s="65"/>
      <c r="B91" s="34" t="s">
        <v>19</v>
      </c>
      <c r="C91" s="145" t="s">
        <v>85</v>
      </c>
      <c r="D91" s="146"/>
      <c r="E91" s="147"/>
      <c r="F91" s="56"/>
      <c r="G91" s="24"/>
      <c r="H91" s="25"/>
      <c r="I91" s="25"/>
      <c r="J91" s="11">
        <v>750</v>
      </c>
      <c r="K91" s="25">
        <v>750</v>
      </c>
      <c r="L91" s="67">
        <f>ROUND(K91/239.64,2)</f>
        <v>3.13</v>
      </c>
    </row>
    <row r="92" spans="1:12" ht="15" customHeight="1">
      <c r="A92" s="65"/>
      <c r="B92" s="34" t="s">
        <v>19</v>
      </c>
      <c r="C92" s="145" t="s">
        <v>86</v>
      </c>
      <c r="D92" s="146"/>
      <c r="E92" s="147"/>
      <c r="F92" s="56"/>
      <c r="G92" s="24"/>
      <c r="H92" s="25"/>
      <c r="I92" s="25"/>
      <c r="J92" s="11">
        <v>1560</v>
      </c>
      <c r="K92" s="25">
        <v>1560</v>
      </c>
      <c r="L92" s="67">
        <f>ROUND(K92/239.64,2)</f>
        <v>6.51</v>
      </c>
    </row>
    <row r="93" spans="1:12" ht="15" customHeight="1">
      <c r="A93" s="65"/>
      <c r="B93" s="34" t="s">
        <v>19</v>
      </c>
      <c r="C93" s="145" t="s">
        <v>87</v>
      </c>
      <c r="D93" s="146"/>
      <c r="E93" s="147"/>
      <c r="F93" s="56"/>
      <c r="G93" s="24"/>
      <c r="H93" s="25"/>
      <c r="I93" s="25"/>
      <c r="J93" s="11">
        <v>3000</v>
      </c>
      <c r="K93" s="25">
        <v>3000</v>
      </c>
      <c r="L93" s="67">
        <f>ROUND(K93/239.64,2)</f>
        <v>12.52</v>
      </c>
    </row>
    <row r="94" spans="1:12" ht="15" customHeight="1">
      <c r="A94" s="65"/>
      <c r="B94" s="34" t="s">
        <v>19</v>
      </c>
      <c r="C94" s="145" t="s">
        <v>88</v>
      </c>
      <c r="D94" s="146"/>
      <c r="E94" s="147"/>
      <c r="F94" s="56"/>
      <c r="G94" s="24"/>
      <c r="H94" s="25"/>
      <c r="I94" s="25"/>
      <c r="J94" s="11">
        <v>4400</v>
      </c>
      <c r="K94" s="25">
        <v>4400</v>
      </c>
      <c r="L94" s="67">
        <f>ROUND(K94/239.64,2)</f>
        <v>18.36</v>
      </c>
    </row>
    <row r="95" spans="1:12" ht="15" customHeight="1">
      <c r="A95" s="65" t="s">
        <v>23</v>
      </c>
      <c r="B95" s="145" t="s">
        <v>89</v>
      </c>
      <c r="C95" s="146"/>
      <c r="D95" s="146"/>
      <c r="E95" s="147"/>
      <c r="F95" s="56"/>
      <c r="G95" s="24"/>
      <c r="H95" s="25"/>
      <c r="I95" s="25"/>
      <c r="J95" s="11"/>
      <c r="K95" s="25"/>
      <c r="L95" s="67"/>
    </row>
    <row r="96" spans="1:12" ht="15" customHeight="1">
      <c r="A96" s="65"/>
      <c r="B96" s="34" t="s">
        <v>19</v>
      </c>
      <c r="C96" s="145" t="s">
        <v>90</v>
      </c>
      <c r="D96" s="146"/>
      <c r="E96" s="147"/>
      <c r="F96" s="56"/>
      <c r="G96" s="24"/>
      <c r="H96" s="25"/>
      <c r="I96" s="25"/>
      <c r="J96" s="11">
        <v>1660</v>
      </c>
      <c r="K96" s="25">
        <v>1660</v>
      </c>
      <c r="L96" s="67">
        <f>ROUND(K96/239.64,2)</f>
        <v>6.93</v>
      </c>
    </row>
    <row r="97" spans="1:12" ht="15" customHeight="1">
      <c r="A97" s="65"/>
      <c r="B97" s="34" t="s">
        <v>19</v>
      </c>
      <c r="C97" s="145" t="s">
        <v>91</v>
      </c>
      <c r="D97" s="146"/>
      <c r="E97" s="147"/>
      <c r="F97" s="56"/>
      <c r="G97" s="24"/>
      <c r="H97" s="25"/>
      <c r="I97" s="25"/>
      <c r="J97" s="11"/>
      <c r="K97" s="191" t="s">
        <v>145</v>
      </c>
      <c r="L97" s="192"/>
    </row>
    <row r="98" spans="1:12" ht="15" customHeight="1">
      <c r="A98" s="65" t="s">
        <v>3</v>
      </c>
      <c r="B98" s="132" t="s">
        <v>92</v>
      </c>
      <c r="C98" s="133"/>
      <c r="D98" s="133"/>
      <c r="E98" s="134"/>
      <c r="F98" s="56"/>
      <c r="G98" s="24"/>
      <c r="H98" s="25"/>
      <c r="I98" s="25"/>
      <c r="J98" s="11">
        <v>20</v>
      </c>
      <c r="K98" s="25">
        <v>20</v>
      </c>
      <c r="L98" s="67">
        <f>ROUND(K98/239.64,2)</f>
        <v>0.08</v>
      </c>
    </row>
    <row r="99" spans="1:12" ht="15" customHeight="1">
      <c r="A99" s="65" t="s">
        <v>4</v>
      </c>
      <c r="B99" s="132" t="s">
        <v>37</v>
      </c>
      <c r="C99" s="133"/>
      <c r="D99" s="133"/>
      <c r="E99" s="134"/>
      <c r="F99" s="56"/>
      <c r="G99" s="24"/>
      <c r="H99" s="25"/>
      <c r="I99" s="25"/>
      <c r="J99" s="11">
        <v>100</v>
      </c>
      <c r="K99" s="25">
        <v>100</v>
      </c>
      <c r="L99" s="67">
        <f>ROUND(K99/239.64,2)</f>
        <v>0.42</v>
      </c>
    </row>
    <row r="100" spans="1:12" ht="15" customHeight="1">
      <c r="A100" s="65" t="s">
        <v>5</v>
      </c>
      <c r="B100" s="132" t="s">
        <v>7</v>
      </c>
      <c r="C100" s="133"/>
      <c r="D100" s="133"/>
      <c r="E100" s="134"/>
      <c r="F100" s="56"/>
      <c r="G100" s="24"/>
      <c r="H100" s="25"/>
      <c r="I100" s="25"/>
      <c r="J100" s="11"/>
      <c r="K100" s="25"/>
      <c r="L100" s="67"/>
    </row>
    <row r="101" spans="1:12" ht="15" customHeight="1">
      <c r="A101" s="65"/>
      <c r="B101" s="34" t="s">
        <v>19</v>
      </c>
      <c r="C101" s="145" t="s">
        <v>93</v>
      </c>
      <c r="D101" s="146"/>
      <c r="E101" s="147"/>
      <c r="F101" s="182"/>
      <c r="G101" s="183"/>
      <c r="H101" s="183"/>
      <c r="I101" s="184"/>
      <c r="J101" s="11"/>
      <c r="K101" s="185" t="s">
        <v>36</v>
      </c>
      <c r="L101" s="186"/>
    </row>
    <row r="102" spans="1:12" ht="15" customHeight="1">
      <c r="A102" s="65"/>
      <c r="B102" s="34" t="s">
        <v>19</v>
      </c>
      <c r="C102" s="145" t="s">
        <v>94</v>
      </c>
      <c r="D102" s="146"/>
      <c r="E102" s="147"/>
      <c r="F102" s="56"/>
      <c r="G102" s="24"/>
      <c r="H102" s="25"/>
      <c r="I102" s="25"/>
      <c r="J102" s="11">
        <v>330</v>
      </c>
      <c r="K102" s="25">
        <v>330</v>
      </c>
      <c r="L102" s="67">
        <f>ROUND(K102/239.64,2)</f>
        <v>1.38</v>
      </c>
    </row>
    <row r="103" spans="1:12" ht="15" customHeight="1">
      <c r="A103" s="65"/>
      <c r="B103" s="34" t="s">
        <v>19</v>
      </c>
      <c r="C103" s="145" t="s">
        <v>95</v>
      </c>
      <c r="D103" s="146"/>
      <c r="E103" s="147"/>
      <c r="F103" s="56"/>
      <c r="G103" s="24"/>
      <c r="H103" s="25"/>
      <c r="I103" s="25"/>
      <c r="J103" s="11">
        <v>1660</v>
      </c>
      <c r="K103" s="25">
        <v>1660</v>
      </c>
      <c r="L103" s="67">
        <f>ROUND(K103/239.64,2)</f>
        <v>6.93</v>
      </c>
    </row>
    <row r="104" spans="1:12" ht="15" customHeight="1">
      <c r="A104" s="65"/>
      <c r="B104" s="34" t="s">
        <v>19</v>
      </c>
      <c r="C104" s="145" t="s">
        <v>96</v>
      </c>
      <c r="D104" s="146"/>
      <c r="E104" s="147"/>
      <c r="F104" s="56"/>
      <c r="G104" s="24"/>
      <c r="H104" s="25"/>
      <c r="I104" s="25"/>
      <c r="J104" s="11">
        <v>830</v>
      </c>
      <c r="K104" s="25">
        <v>830</v>
      </c>
      <c r="L104" s="67">
        <f>ROUND(K104/239.64,2)</f>
        <v>3.46</v>
      </c>
    </row>
    <row r="105" spans="1:12" ht="15" customHeight="1">
      <c r="A105" s="65" t="s">
        <v>6</v>
      </c>
      <c r="B105" s="145" t="s">
        <v>97</v>
      </c>
      <c r="C105" s="146"/>
      <c r="D105" s="146"/>
      <c r="E105" s="147"/>
      <c r="F105" s="56"/>
      <c r="G105" s="24"/>
      <c r="H105" s="25"/>
      <c r="I105" s="25"/>
      <c r="J105" s="11"/>
      <c r="K105" s="25"/>
      <c r="L105" s="67"/>
    </row>
    <row r="106" spans="1:12" ht="15" customHeight="1">
      <c r="A106" s="65"/>
      <c r="B106" s="34" t="s">
        <v>19</v>
      </c>
      <c r="C106" s="145" t="s">
        <v>98</v>
      </c>
      <c r="D106" s="146"/>
      <c r="E106" s="147"/>
      <c r="F106" s="56"/>
      <c r="G106" s="24"/>
      <c r="H106" s="25"/>
      <c r="I106" s="25"/>
      <c r="J106" s="11">
        <v>20</v>
      </c>
      <c r="K106" s="25">
        <v>20</v>
      </c>
      <c r="L106" s="67">
        <f>ROUND(K106/239.64,2)</f>
        <v>0.08</v>
      </c>
    </row>
    <row r="107" spans="1:12" ht="15" customHeight="1">
      <c r="A107" s="65"/>
      <c r="B107" s="34" t="s">
        <v>19</v>
      </c>
      <c r="C107" s="145" t="s">
        <v>99</v>
      </c>
      <c r="D107" s="146"/>
      <c r="E107" s="147"/>
      <c r="F107" s="56"/>
      <c r="G107" s="24"/>
      <c r="H107" s="25"/>
      <c r="I107" s="25"/>
      <c r="J107" s="11">
        <v>30</v>
      </c>
      <c r="K107" s="25">
        <v>30</v>
      </c>
      <c r="L107" s="67">
        <f>ROUND(K107/239.64,2)</f>
        <v>0.13</v>
      </c>
    </row>
    <row r="108" spans="1:12" ht="15" customHeight="1">
      <c r="A108" s="65"/>
      <c r="B108" s="34"/>
      <c r="C108" s="145" t="s">
        <v>100</v>
      </c>
      <c r="D108" s="146"/>
      <c r="E108" s="147"/>
      <c r="F108" s="45"/>
      <c r="G108" s="37"/>
      <c r="H108" s="39"/>
      <c r="I108" s="25">
        <v>50</v>
      </c>
      <c r="J108" s="11">
        <v>50</v>
      </c>
      <c r="K108" s="25">
        <v>50</v>
      </c>
      <c r="L108" s="67">
        <f>ROUND(K108/239.64,2)</f>
        <v>0.21</v>
      </c>
    </row>
    <row r="109" spans="1:12" ht="15" customHeight="1">
      <c r="A109" s="65"/>
      <c r="B109" s="34"/>
      <c r="C109" s="145" t="s">
        <v>101</v>
      </c>
      <c r="D109" s="146"/>
      <c r="E109" s="147"/>
      <c r="F109" s="45"/>
      <c r="G109" s="37"/>
      <c r="H109" s="39"/>
      <c r="I109" s="25"/>
      <c r="J109" s="11"/>
      <c r="K109" s="25">
        <v>60</v>
      </c>
      <c r="L109" s="67">
        <f>ROUND(K109/239.64,2)</f>
        <v>0.25</v>
      </c>
    </row>
    <row r="110" spans="1:12" ht="15" customHeight="1">
      <c r="A110" s="65" t="s">
        <v>65</v>
      </c>
      <c r="B110" s="145" t="s">
        <v>102</v>
      </c>
      <c r="C110" s="146"/>
      <c r="D110" s="146"/>
      <c r="E110" s="147"/>
      <c r="F110" s="45"/>
      <c r="G110" s="37"/>
      <c r="H110" s="39"/>
      <c r="I110" s="25">
        <v>1000</v>
      </c>
      <c r="J110" s="11">
        <v>1000</v>
      </c>
      <c r="K110" s="25">
        <v>1000</v>
      </c>
      <c r="L110" s="67">
        <f>ROUND(K110/239.64,2)</f>
        <v>4.17</v>
      </c>
    </row>
    <row r="111" spans="1:12" ht="25.5" customHeight="1">
      <c r="A111" s="71" t="s">
        <v>8</v>
      </c>
      <c r="B111" s="145" t="s">
        <v>38</v>
      </c>
      <c r="C111" s="146"/>
      <c r="D111" s="146"/>
      <c r="E111" s="147"/>
      <c r="F111" s="176"/>
      <c r="G111" s="177"/>
      <c r="H111" s="177"/>
      <c r="I111" s="178"/>
      <c r="J111" s="11"/>
      <c r="K111" s="130" t="s">
        <v>159</v>
      </c>
      <c r="L111" s="131"/>
    </row>
    <row r="112" spans="1:12" ht="26.25" customHeight="1">
      <c r="A112" s="137" t="s">
        <v>157</v>
      </c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9"/>
    </row>
    <row r="113" spans="1:12" ht="15.75" customHeight="1">
      <c r="A113" s="87"/>
      <c r="B113" s="88"/>
      <c r="C113" s="88"/>
      <c r="D113" s="88"/>
      <c r="E113" s="88"/>
      <c r="F113" s="88"/>
      <c r="G113" s="88"/>
      <c r="H113" s="88"/>
      <c r="I113" s="88"/>
      <c r="J113" s="110"/>
      <c r="K113" s="88"/>
      <c r="L113" s="89"/>
    </row>
    <row r="114" spans="1:12" ht="13.5" customHeight="1">
      <c r="A114" s="87"/>
      <c r="B114" s="88"/>
      <c r="C114" s="88"/>
      <c r="D114" s="88"/>
      <c r="E114" s="88"/>
      <c r="F114" s="88"/>
      <c r="G114" s="88"/>
      <c r="H114" s="88"/>
      <c r="I114" s="88"/>
      <c r="J114" s="110"/>
      <c r="K114" s="88"/>
      <c r="L114" s="89"/>
    </row>
    <row r="115" spans="1:12" ht="15" customHeight="1">
      <c r="A115" s="148" t="s">
        <v>103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50"/>
    </row>
    <row r="116" spans="1:12" ht="15" customHeight="1">
      <c r="A116" s="65"/>
      <c r="B116" s="34" t="s">
        <v>19</v>
      </c>
      <c r="C116" s="23" t="s">
        <v>104</v>
      </c>
      <c r="D116" s="23"/>
      <c r="E116" s="26"/>
      <c r="F116" s="56"/>
      <c r="G116" s="24">
        <v>500000</v>
      </c>
      <c r="H116" s="25">
        <v>525000</v>
      </c>
      <c r="I116" s="25">
        <v>545000</v>
      </c>
      <c r="J116" s="11">
        <v>545000</v>
      </c>
      <c r="K116" s="25">
        <v>545000</v>
      </c>
      <c r="L116" s="67">
        <f>ROUND(K116/239.64,2)</f>
        <v>2274.24</v>
      </c>
    </row>
    <row r="117" spans="1:12" ht="15" customHeight="1">
      <c r="A117" s="65"/>
      <c r="B117" s="34" t="s">
        <v>19</v>
      </c>
      <c r="C117" s="23" t="s">
        <v>105</v>
      </c>
      <c r="D117" s="23"/>
      <c r="E117" s="26"/>
      <c r="F117" s="56"/>
      <c r="G117" s="24">
        <v>400000</v>
      </c>
      <c r="H117" s="25">
        <v>420000</v>
      </c>
      <c r="I117" s="25">
        <v>436000</v>
      </c>
      <c r="J117" s="11">
        <v>436000</v>
      </c>
      <c r="K117" s="25">
        <v>436000</v>
      </c>
      <c r="L117" s="67">
        <f>ROUND(K117/239.64,2)</f>
        <v>1819.4</v>
      </c>
    </row>
    <row r="118" spans="1:12" ht="15" customHeight="1">
      <c r="A118" s="71"/>
      <c r="B118" s="54" t="s">
        <v>19</v>
      </c>
      <c r="C118" s="42" t="s">
        <v>106</v>
      </c>
      <c r="D118" s="42"/>
      <c r="E118" s="43"/>
      <c r="F118" s="82"/>
      <c r="G118" s="35">
        <v>200000</v>
      </c>
      <c r="H118" s="36">
        <v>210000</v>
      </c>
      <c r="I118" s="36">
        <v>218000</v>
      </c>
      <c r="J118" s="11">
        <v>218000</v>
      </c>
      <c r="K118" s="36">
        <v>218000</v>
      </c>
      <c r="L118" s="73">
        <f>ROUND(K118/239.64,2)</f>
        <v>909.7</v>
      </c>
    </row>
    <row r="119" spans="1:12" ht="15" customHeight="1">
      <c r="A119" s="153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5"/>
    </row>
    <row r="120" spans="1:12" ht="15" customHeight="1">
      <c r="A120" s="169" t="s">
        <v>107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1"/>
    </row>
    <row r="121" spans="1:12" ht="15" customHeight="1">
      <c r="A121" s="111" t="s">
        <v>0</v>
      </c>
      <c r="B121" s="142" t="s">
        <v>135</v>
      </c>
      <c r="C121" s="143"/>
      <c r="D121" s="143"/>
      <c r="E121" s="136"/>
      <c r="F121" s="112"/>
      <c r="G121" s="113"/>
      <c r="H121" s="114"/>
      <c r="I121" s="114"/>
      <c r="J121" s="11"/>
      <c r="K121" s="114"/>
      <c r="L121" s="115"/>
    </row>
    <row r="122" spans="1:12" ht="15" customHeight="1">
      <c r="A122" s="65"/>
      <c r="B122" s="34" t="s">
        <v>19</v>
      </c>
      <c r="C122" s="145" t="s">
        <v>108</v>
      </c>
      <c r="D122" s="146"/>
      <c r="E122" s="147"/>
      <c r="F122" s="56"/>
      <c r="G122" s="24">
        <v>7000</v>
      </c>
      <c r="H122" s="25">
        <v>8000</v>
      </c>
      <c r="I122" s="25">
        <v>9000</v>
      </c>
      <c r="J122" s="11">
        <v>9000</v>
      </c>
      <c r="K122" s="25">
        <v>8000</v>
      </c>
      <c r="L122" s="67">
        <f>ROUND(K122/239.64,2)</f>
        <v>33.38</v>
      </c>
    </row>
    <row r="123" spans="1:12" ht="15" customHeight="1">
      <c r="A123" s="65"/>
      <c r="B123" s="34" t="s">
        <v>19</v>
      </c>
      <c r="C123" s="145" t="s">
        <v>109</v>
      </c>
      <c r="D123" s="146"/>
      <c r="E123" s="147"/>
      <c r="F123" s="56"/>
      <c r="G123" s="24">
        <v>5500</v>
      </c>
      <c r="H123" s="25">
        <v>6000</v>
      </c>
      <c r="I123" s="25">
        <v>6500</v>
      </c>
      <c r="J123" s="11">
        <v>6500</v>
      </c>
      <c r="K123" s="25">
        <v>6000</v>
      </c>
      <c r="L123" s="67">
        <f>ROUND(K123/239.64,2)</f>
        <v>25.04</v>
      </c>
    </row>
    <row r="124" spans="1:12" ht="15" customHeight="1">
      <c r="A124" s="65"/>
      <c r="B124" s="34" t="s">
        <v>19</v>
      </c>
      <c r="C124" s="145" t="s">
        <v>110</v>
      </c>
      <c r="D124" s="146"/>
      <c r="E124" s="147"/>
      <c r="F124" s="56"/>
      <c r="G124" s="24">
        <v>16000</v>
      </c>
      <c r="H124" s="25">
        <v>20000</v>
      </c>
      <c r="I124" s="25">
        <v>24000</v>
      </c>
      <c r="J124" s="11">
        <v>24000</v>
      </c>
      <c r="K124" s="25">
        <v>20000</v>
      </c>
      <c r="L124" s="67">
        <f>ROUND(K124/239.64,2)</f>
        <v>83.46</v>
      </c>
    </row>
    <row r="125" spans="1:12" ht="15" customHeight="1">
      <c r="A125" s="65"/>
      <c r="B125" s="34" t="s">
        <v>19</v>
      </c>
      <c r="C125" s="145" t="s">
        <v>111</v>
      </c>
      <c r="D125" s="146"/>
      <c r="E125" s="147"/>
      <c r="F125" s="56"/>
      <c r="G125" s="25">
        <v>9000</v>
      </c>
      <c r="H125" s="25">
        <v>10000</v>
      </c>
      <c r="I125" s="25">
        <v>11000</v>
      </c>
      <c r="J125" s="11">
        <v>11000</v>
      </c>
      <c r="K125" s="25">
        <v>11000</v>
      </c>
      <c r="L125" s="67">
        <f>ROUND(K125/239.64,2)</f>
        <v>45.9</v>
      </c>
    </row>
    <row r="126" spans="1:12" ht="15" customHeight="1">
      <c r="A126" s="65" t="s">
        <v>1</v>
      </c>
      <c r="B126" s="145" t="s">
        <v>136</v>
      </c>
      <c r="C126" s="146"/>
      <c r="D126" s="146"/>
      <c r="E126" s="147"/>
      <c r="F126" s="56"/>
      <c r="G126" s="24"/>
      <c r="H126" s="25"/>
      <c r="I126" s="25"/>
      <c r="J126" s="11"/>
      <c r="K126" s="25"/>
      <c r="L126" s="67"/>
    </row>
    <row r="127" spans="1:12" ht="15" customHeight="1">
      <c r="A127" s="65"/>
      <c r="B127" s="34" t="s">
        <v>19</v>
      </c>
      <c r="C127" s="145" t="s">
        <v>112</v>
      </c>
      <c r="D127" s="146"/>
      <c r="E127" s="147"/>
      <c r="F127" s="56"/>
      <c r="G127" s="24">
        <v>4000</v>
      </c>
      <c r="H127" s="25">
        <v>5000</v>
      </c>
      <c r="I127" s="25">
        <v>6000</v>
      </c>
      <c r="J127" s="11">
        <v>6000</v>
      </c>
      <c r="K127" s="25">
        <v>5000</v>
      </c>
      <c r="L127" s="67">
        <f aca="true" t="shared" si="1" ref="L127:L132">ROUND(K127/239.64,2)</f>
        <v>20.86</v>
      </c>
    </row>
    <row r="128" spans="1:12" ht="15" customHeight="1">
      <c r="A128" s="65"/>
      <c r="B128" s="34" t="s">
        <v>19</v>
      </c>
      <c r="C128" s="145" t="s">
        <v>113</v>
      </c>
      <c r="D128" s="146"/>
      <c r="E128" s="147"/>
      <c r="F128" s="56"/>
      <c r="G128" s="24">
        <v>8000</v>
      </c>
      <c r="H128" s="25">
        <v>9000</v>
      </c>
      <c r="I128" s="25">
        <v>10000</v>
      </c>
      <c r="J128" s="11">
        <v>10000</v>
      </c>
      <c r="K128" s="25">
        <v>9000</v>
      </c>
      <c r="L128" s="67">
        <f t="shared" si="1"/>
        <v>37.56</v>
      </c>
    </row>
    <row r="129" spans="1:12" ht="15" customHeight="1">
      <c r="A129" s="65"/>
      <c r="B129" s="34" t="s">
        <v>19</v>
      </c>
      <c r="C129" s="145" t="s">
        <v>114</v>
      </c>
      <c r="D129" s="146"/>
      <c r="E129" s="147"/>
      <c r="F129" s="56"/>
      <c r="G129" s="24">
        <v>40000</v>
      </c>
      <c r="H129" s="25">
        <v>50000</v>
      </c>
      <c r="I129" s="25">
        <v>60000</v>
      </c>
      <c r="J129" s="11">
        <v>60000</v>
      </c>
      <c r="K129" s="25">
        <v>50000</v>
      </c>
      <c r="L129" s="67">
        <f t="shared" si="1"/>
        <v>208.65</v>
      </c>
    </row>
    <row r="130" spans="1:12" ht="15" customHeight="1">
      <c r="A130" s="65"/>
      <c r="B130" s="34" t="s">
        <v>19</v>
      </c>
      <c r="C130" s="145" t="s">
        <v>115</v>
      </c>
      <c r="D130" s="146"/>
      <c r="E130" s="147"/>
      <c r="F130" s="56"/>
      <c r="G130" s="24">
        <v>20000</v>
      </c>
      <c r="H130" s="25">
        <v>30000</v>
      </c>
      <c r="I130" s="25">
        <v>40000</v>
      </c>
      <c r="J130" s="11">
        <v>40000</v>
      </c>
      <c r="K130" s="25">
        <v>30000</v>
      </c>
      <c r="L130" s="67">
        <f t="shared" si="1"/>
        <v>125.19</v>
      </c>
    </row>
    <row r="131" spans="1:12" ht="15" customHeight="1">
      <c r="A131" s="65"/>
      <c r="B131" s="34" t="s">
        <v>19</v>
      </c>
      <c r="C131" s="145" t="s">
        <v>116</v>
      </c>
      <c r="D131" s="146"/>
      <c r="E131" s="147"/>
      <c r="F131" s="56"/>
      <c r="G131" s="24">
        <v>20000</v>
      </c>
      <c r="H131" s="25">
        <v>25000</v>
      </c>
      <c r="I131" s="25">
        <v>30000</v>
      </c>
      <c r="J131" s="11">
        <v>30000</v>
      </c>
      <c r="K131" s="25">
        <v>25000</v>
      </c>
      <c r="L131" s="67">
        <f t="shared" si="1"/>
        <v>104.32</v>
      </c>
    </row>
    <row r="132" spans="1:12" ht="15" customHeight="1">
      <c r="A132" s="65"/>
      <c r="B132" s="34" t="s">
        <v>19</v>
      </c>
      <c r="C132" s="145" t="s">
        <v>117</v>
      </c>
      <c r="D132" s="146"/>
      <c r="E132" s="147"/>
      <c r="F132" s="56"/>
      <c r="G132" s="24"/>
      <c r="H132" s="25"/>
      <c r="I132" s="25">
        <v>6000</v>
      </c>
      <c r="J132" s="11">
        <v>6000</v>
      </c>
      <c r="K132" s="25">
        <v>6000</v>
      </c>
      <c r="L132" s="67">
        <f t="shared" si="1"/>
        <v>25.04</v>
      </c>
    </row>
    <row r="133" spans="1:12" ht="15" customHeight="1">
      <c r="A133" s="166" t="s">
        <v>160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8"/>
    </row>
    <row r="134" spans="1:12" ht="15" customHeight="1">
      <c r="A134" s="86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2"/>
    </row>
    <row r="135" spans="1:12" ht="15" customHeight="1">
      <c r="A135" s="197" t="s">
        <v>118</v>
      </c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98"/>
    </row>
    <row r="136" spans="1:12" ht="15" customHeight="1">
      <c r="A136" s="65" t="s">
        <v>0</v>
      </c>
      <c r="B136" s="145" t="s">
        <v>119</v>
      </c>
      <c r="C136" s="146"/>
      <c r="D136" s="146"/>
      <c r="E136" s="147"/>
      <c r="F136" s="56"/>
      <c r="G136" s="24"/>
      <c r="H136" s="25"/>
      <c r="I136" s="25"/>
      <c r="J136" s="25"/>
      <c r="K136" s="25"/>
      <c r="L136" s="67"/>
    </row>
    <row r="137" spans="1:12" ht="15" customHeight="1" thickBot="1">
      <c r="A137" s="75"/>
      <c r="B137" s="76" t="s">
        <v>19</v>
      </c>
      <c r="C137" s="163" t="s">
        <v>120</v>
      </c>
      <c r="D137" s="164"/>
      <c r="E137" s="165"/>
      <c r="F137" s="84"/>
      <c r="G137" s="77">
        <v>11700</v>
      </c>
      <c r="H137" s="78">
        <v>12200</v>
      </c>
      <c r="I137" s="78">
        <v>12700</v>
      </c>
      <c r="J137" s="79">
        <v>12700</v>
      </c>
      <c r="K137" s="78">
        <v>12700</v>
      </c>
      <c r="L137" s="67">
        <f>ROUND(K137/239.64,2)</f>
        <v>53</v>
      </c>
    </row>
    <row r="140" spans="1:2" ht="12.75">
      <c r="A140" s="2" t="s">
        <v>11</v>
      </c>
      <c r="B140" s="1"/>
    </row>
    <row r="141" spans="1:2" ht="12.75">
      <c r="A141" s="3" t="s">
        <v>137</v>
      </c>
      <c r="B141" s="1"/>
    </row>
    <row r="142" spans="1:2" ht="12.75">
      <c r="A142" s="2"/>
      <c r="B142" s="1"/>
    </row>
    <row r="143" spans="1:2" ht="12.75">
      <c r="A143" s="2" t="s">
        <v>138</v>
      </c>
      <c r="B143" s="1"/>
    </row>
    <row r="144" spans="1:2" ht="12.75">
      <c r="A144" s="4"/>
      <c r="B144" s="1"/>
    </row>
    <row r="145" spans="1:2" ht="12.75">
      <c r="A145" s="5" t="s">
        <v>170</v>
      </c>
      <c r="B145" s="1"/>
    </row>
    <row r="146" spans="1:2" ht="12.75">
      <c r="A146" s="5" t="s">
        <v>41</v>
      </c>
      <c r="B146" s="1"/>
    </row>
    <row r="147" spans="1:2" ht="12.75">
      <c r="A147" s="5" t="s">
        <v>139</v>
      </c>
      <c r="B147" s="1"/>
    </row>
    <row r="148" spans="1:2" ht="12.75">
      <c r="A148" s="2"/>
      <c r="B148" s="1"/>
    </row>
    <row r="149" spans="1:2" ht="12.75">
      <c r="A149" s="2" t="s">
        <v>161</v>
      </c>
      <c r="B149" s="1"/>
    </row>
    <row r="150" spans="1:5" ht="12.75">
      <c r="A150" s="194" t="s">
        <v>162</v>
      </c>
      <c r="B150" s="194"/>
      <c r="C150" s="194"/>
      <c r="D150" s="194"/>
      <c r="E150" s="194"/>
    </row>
    <row r="151" spans="1:5" ht="12.75">
      <c r="A151" s="2"/>
      <c r="B151" s="2"/>
      <c r="C151" s="2"/>
      <c r="D151" s="2"/>
      <c r="E151" s="2"/>
    </row>
    <row r="152" spans="1:2" ht="12.75">
      <c r="A152" s="2" t="s">
        <v>9</v>
      </c>
      <c r="B152" s="1"/>
    </row>
    <row r="153" spans="1:2" ht="12.75">
      <c r="A153" s="4"/>
      <c r="B153" s="1"/>
    </row>
    <row r="154" spans="1:2" ht="12.75">
      <c r="A154" s="4"/>
      <c r="B154" s="1"/>
    </row>
    <row r="155" spans="1:11" ht="12.75">
      <c r="A155" s="2" t="s">
        <v>171</v>
      </c>
      <c r="B155" s="1"/>
      <c r="K155" s="2" t="s">
        <v>13</v>
      </c>
    </row>
    <row r="156" spans="1:11" ht="12.75">
      <c r="A156" s="1"/>
      <c r="B156" s="1"/>
      <c r="K156" s="2" t="s">
        <v>12</v>
      </c>
    </row>
    <row r="157" spans="1:11" ht="12.75">
      <c r="A157" s="1"/>
      <c r="B157" s="1"/>
      <c r="K157" s="2" t="s">
        <v>10</v>
      </c>
    </row>
    <row r="158" spans="1:11" ht="12.75">
      <c r="A158" s="1"/>
      <c r="B158" s="1"/>
      <c r="K158" s="2" t="s">
        <v>14</v>
      </c>
    </row>
    <row r="159" spans="1:11" ht="12.75">
      <c r="A159" s="1"/>
      <c r="B159" s="1"/>
      <c r="K159" s="2" t="s">
        <v>18</v>
      </c>
    </row>
    <row r="160" spans="1:11" ht="12.75">
      <c r="A160" s="1"/>
      <c r="B160" s="1"/>
      <c r="K160" s="1"/>
    </row>
    <row r="161" spans="1:2" ht="12.75">
      <c r="A161" s="1"/>
      <c r="B161" s="1"/>
    </row>
    <row r="162" spans="1:11" ht="12.75">
      <c r="A162" s="1"/>
      <c r="B162" s="1"/>
      <c r="K162" s="2" t="s">
        <v>166</v>
      </c>
    </row>
    <row r="163" ht="12.75">
      <c r="K163" s="2" t="s">
        <v>167</v>
      </c>
    </row>
    <row r="164" ht="12.75">
      <c r="K164" s="144" t="s">
        <v>168</v>
      </c>
    </row>
    <row r="165" ht="12.75">
      <c r="K165" s="144" t="s">
        <v>169</v>
      </c>
    </row>
  </sheetData>
  <mergeCells count="133">
    <mergeCell ref="A6:J6"/>
    <mergeCell ref="A8:L8"/>
    <mergeCell ref="B9:C9"/>
    <mergeCell ref="K12:L12"/>
    <mergeCell ref="A10:L10"/>
    <mergeCell ref="A13:F13"/>
    <mergeCell ref="B15:E15"/>
    <mergeCell ref="C16:E16"/>
    <mergeCell ref="A80:L80"/>
    <mergeCell ref="A63:L63"/>
    <mergeCell ref="C17:E17"/>
    <mergeCell ref="C18:E18"/>
    <mergeCell ref="C22:E22"/>
    <mergeCell ref="C23:E23"/>
    <mergeCell ref="B20:E20"/>
    <mergeCell ref="C21:E21"/>
    <mergeCell ref="C25:E25"/>
    <mergeCell ref="C26:E26"/>
    <mergeCell ref="B24:E24"/>
    <mergeCell ref="G38:I38"/>
    <mergeCell ref="B28:E28"/>
    <mergeCell ref="B35:E35"/>
    <mergeCell ref="C36:E36"/>
    <mergeCell ref="A31:L31"/>
    <mergeCell ref="K38:L38"/>
    <mergeCell ref="I39:J39"/>
    <mergeCell ref="B40:E40"/>
    <mergeCell ref="I41:J41"/>
    <mergeCell ref="K41:L41"/>
    <mergeCell ref="K39:L39"/>
    <mergeCell ref="A55:L55"/>
    <mergeCell ref="A56:L56"/>
    <mergeCell ref="G45:I45"/>
    <mergeCell ref="B46:E46"/>
    <mergeCell ref="C50:E50"/>
    <mergeCell ref="C45:E45"/>
    <mergeCell ref="B67:E67"/>
    <mergeCell ref="A150:E150"/>
    <mergeCell ref="A2:L2"/>
    <mergeCell ref="B3:L3"/>
    <mergeCell ref="A4:L4"/>
    <mergeCell ref="A135:L135"/>
    <mergeCell ref="A32:L32"/>
    <mergeCell ref="A29:L29"/>
    <mergeCell ref="B59:E59"/>
    <mergeCell ref="B60:E60"/>
    <mergeCell ref="C74:E74"/>
    <mergeCell ref="C72:E72"/>
    <mergeCell ref="C75:E75"/>
    <mergeCell ref="C68:E68"/>
    <mergeCell ref="C69:E69"/>
    <mergeCell ref="C70:E70"/>
    <mergeCell ref="C71:E71"/>
    <mergeCell ref="B73:E73"/>
    <mergeCell ref="F111:I111"/>
    <mergeCell ref="C96:E96"/>
    <mergeCell ref="C97:E97"/>
    <mergeCell ref="A81:L81"/>
    <mergeCell ref="F101:I101"/>
    <mergeCell ref="K101:L101"/>
    <mergeCell ref="G84:H84"/>
    <mergeCell ref="I84:J84"/>
    <mergeCell ref="K84:L84"/>
    <mergeCell ref="K97:L97"/>
    <mergeCell ref="C123:E123"/>
    <mergeCell ref="C124:E124"/>
    <mergeCell ref="B76:E76"/>
    <mergeCell ref="C77:E77"/>
    <mergeCell ref="C78:E78"/>
    <mergeCell ref="C94:E94"/>
    <mergeCell ref="B95:E95"/>
    <mergeCell ref="B98:E98"/>
    <mergeCell ref="B83:E83"/>
    <mergeCell ref="B90:E90"/>
    <mergeCell ref="C84:E84"/>
    <mergeCell ref="C85:E85"/>
    <mergeCell ref="C86:E86"/>
    <mergeCell ref="B88:E88"/>
    <mergeCell ref="C87:E87"/>
    <mergeCell ref="C89:E89"/>
    <mergeCell ref="C93:E93"/>
    <mergeCell ref="C37:E37"/>
    <mergeCell ref="B38:E38"/>
    <mergeCell ref="C91:E91"/>
    <mergeCell ref="C92:E92"/>
    <mergeCell ref="C47:E47"/>
    <mergeCell ref="B42:E42"/>
    <mergeCell ref="C43:E43"/>
    <mergeCell ref="C44:E44"/>
    <mergeCell ref="B126:E126"/>
    <mergeCell ref="C131:E131"/>
    <mergeCell ref="B111:E111"/>
    <mergeCell ref="B121:E121"/>
    <mergeCell ref="C122:E122"/>
    <mergeCell ref="C129:E129"/>
    <mergeCell ref="C127:E127"/>
    <mergeCell ref="A112:L112"/>
    <mergeCell ref="K111:L111"/>
    <mergeCell ref="C128:E128"/>
    <mergeCell ref="C137:E137"/>
    <mergeCell ref="C132:E132"/>
    <mergeCell ref="B136:E136"/>
    <mergeCell ref="A133:L133"/>
    <mergeCell ref="A14:L14"/>
    <mergeCell ref="A34:L34"/>
    <mergeCell ref="A57:L57"/>
    <mergeCell ref="A64:L64"/>
    <mergeCell ref="A27:L27"/>
    <mergeCell ref="B61:E61"/>
    <mergeCell ref="B62:E62"/>
    <mergeCell ref="B58:E58"/>
    <mergeCell ref="A53:L53"/>
    <mergeCell ref="A54:L54"/>
    <mergeCell ref="A115:L115"/>
    <mergeCell ref="B30:E30"/>
    <mergeCell ref="C130:E130"/>
    <mergeCell ref="C125:E125"/>
    <mergeCell ref="A119:L119"/>
    <mergeCell ref="K45:L45"/>
    <mergeCell ref="C107:E107"/>
    <mergeCell ref="C108:E108"/>
    <mergeCell ref="C109:E109"/>
    <mergeCell ref="A120:L120"/>
    <mergeCell ref="B110:E110"/>
    <mergeCell ref="C103:E103"/>
    <mergeCell ref="C104:E104"/>
    <mergeCell ref="A82:L82"/>
    <mergeCell ref="B105:E105"/>
    <mergeCell ref="C106:E106"/>
    <mergeCell ref="B99:E99"/>
    <mergeCell ref="B100:E100"/>
    <mergeCell ref="C101:E101"/>
    <mergeCell ref="C102:E102"/>
  </mergeCells>
  <printOptions/>
  <pageMargins left="0.75" right="0.75" top="1" bottom="1" header="0" footer="0"/>
  <pageSetup fitToHeight="5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 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</dc:creator>
  <cp:keywords/>
  <dc:description/>
  <cp:lastModifiedBy>tanja.marsic</cp:lastModifiedBy>
  <cp:lastPrinted>2006-07-20T11:07:39Z</cp:lastPrinted>
  <dcterms:created xsi:type="dcterms:W3CDTF">2003-07-04T06:21:14Z</dcterms:created>
  <dcterms:modified xsi:type="dcterms:W3CDTF">2006-07-21T13:32:05Z</dcterms:modified>
  <cp:category/>
  <cp:version/>
  <cp:contentType/>
  <cp:contentStatus/>
</cp:coreProperties>
</file>